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hidePivotFieldList="1" defaultThemeVersion="124226"/>
  <xr:revisionPtr revIDLastSave="0" documentId="13_ncr:1_{3BA6E9F8-99F3-489E-97DB-EAD9967DEC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daci_za_pivot" sheetId="27" r:id="rId1"/>
    <sheet name="Pivot tabele i grafikoni" sheetId="29" r:id="rId2"/>
  </sheets>
  <definedNames>
    <definedName name="_xlnm._FilterDatabase" localSheetId="0" hidden="1">Podaci_za_pivot!$A$3:$M$24</definedName>
    <definedName name="Ćelija" localSheetId="0">#REF!</definedName>
    <definedName name="Ćelija">#REF!</definedName>
    <definedName name="Komercijalisti" localSheetId="0">Podaci_za_pivot!$D$4:$D$24</definedName>
    <definedName name="Komercijalisti">#REF!</definedName>
    <definedName name="Prihodi" localSheetId="0">#REF!</definedName>
    <definedName name="Prihodi">#REF!</definedName>
    <definedName name="Stopa_PDV" localSheetId="0">#REF!</definedName>
    <definedName name="Stopa_PDV">#REF!</definedName>
    <definedName name="Troškovi" localSheetId="0">#REF!</definedName>
    <definedName name="Troškovi">#REF!</definedName>
  </definedNames>
  <calcPr calcId="181029"/>
</workbook>
</file>

<file path=xl/calcChain.xml><?xml version="1.0" encoding="utf-8"?>
<calcChain xmlns="http://schemas.openxmlformats.org/spreadsheetml/2006/main">
  <c r="M24" i="27" l="1"/>
  <c r="K24" i="27"/>
  <c r="L24" i="27" s="1"/>
  <c r="G24" i="27"/>
  <c r="M23" i="27"/>
  <c r="K23" i="27"/>
  <c r="L23" i="27" s="1"/>
  <c r="G23" i="27"/>
  <c r="M22" i="27"/>
  <c r="K22" i="27"/>
  <c r="L22" i="27" s="1"/>
  <c r="G22" i="27"/>
  <c r="M21" i="27"/>
  <c r="K21" i="27"/>
  <c r="L21" i="27" s="1"/>
  <c r="G21" i="27"/>
  <c r="M20" i="27"/>
  <c r="K20" i="27"/>
  <c r="L20" i="27" s="1"/>
  <c r="G20" i="27"/>
  <c r="M19" i="27"/>
  <c r="K19" i="27"/>
  <c r="L19" i="27" s="1"/>
  <c r="G19" i="27"/>
  <c r="M18" i="27"/>
  <c r="K18" i="27"/>
  <c r="L18" i="27" s="1"/>
  <c r="G18" i="27"/>
  <c r="M17" i="27"/>
  <c r="K17" i="27"/>
  <c r="L17" i="27" s="1"/>
  <c r="G17" i="27"/>
  <c r="M16" i="27"/>
  <c r="K16" i="27"/>
  <c r="L16" i="27" s="1"/>
  <c r="G16" i="27"/>
  <c r="M15" i="27"/>
  <c r="K15" i="27"/>
  <c r="L15" i="27" s="1"/>
  <c r="G15" i="27"/>
  <c r="M14" i="27"/>
  <c r="K14" i="27"/>
  <c r="L14" i="27" s="1"/>
  <c r="G14" i="27"/>
  <c r="M13" i="27"/>
  <c r="K13" i="27"/>
  <c r="L13" i="27" s="1"/>
  <c r="G13" i="27"/>
  <c r="M12" i="27"/>
  <c r="K12" i="27"/>
  <c r="L12" i="27" s="1"/>
  <c r="G12" i="27"/>
  <c r="M11" i="27"/>
  <c r="K11" i="27"/>
  <c r="L11" i="27" s="1"/>
  <c r="G11" i="27"/>
  <c r="M10" i="27"/>
  <c r="K10" i="27"/>
  <c r="L10" i="27" s="1"/>
  <c r="G10" i="27"/>
  <c r="M9" i="27"/>
  <c r="K9" i="27"/>
  <c r="L9" i="27" s="1"/>
  <c r="G9" i="27"/>
  <c r="M8" i="27"/>
  <c r="K8" i="27"/>
  <c r="L8" i="27" s="1"/>
  <c r="G8" i="27"/>
  <c r="M7" i="27"/>
  <c r="K7" i="27"/>
  <c r="L7" i="27" s="1"/>
  <c r="G7" i="27"/>
  <c r="M6" i="27"/>
  <c r="K6" i="27"/>
  <c r="L6" i="27" s="1"/>
  <c r="G6" i="27"/>
  <c r="M5" i="27"/>
  <c r="K5" i="27"/>
  <c r="L5" i="27" s="1"/>
  <c r="G5" i="27"/>
  <c r="M4" i="27"/>
  <c r="K4" i="27"/>
  <c r="L4" i="27" s="1"/>
  <c r="G4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 xml:space="preserve">Subjektivna procjena komercijaliste
</t>
        </r>
      </text>
    </comment>
  </commentList>
</comments>
</file>

<file path=xl/sharedStrings.xml><?xml version="1.0" encoding="utf-8"?>
<sst xmlns="http://schemas.openxmlformats.org/spreadsheetml/2006/main" count="128" uniqueCount="61">
  <si>
    <t>Promet</t>
  </si>
  <si>
    <t>Kozmetički salon</t>
  </si>
  <si>
    <t>Grad</t>
  </si>
  <si>
    <t>Pozicija</t>
  </si>
  <si>
    <t>Komercijalista</t>
  </si>
  <si>
    <t>Tip salona</t>
  </si>
  <si>
    <t>Konkurencija</t>
  </si>
  <si>
    <t>Radi sa konkurencijom</t>
  </si>
  <si>
    <t>Januar</t>
  </si>
  <si>
    <t>Februar</t>
  </si>
  <si>
    <t>Mart</t>
  </si>
  <si>
    <t>Ukupni promet</t>
  </si>
  <si>
    <t>Tip salona prema prometu</t>
  </si>
  <si>
    <t>Prosječni promet</t>
  </si>
  <si>
    <t>Beauty</t>
  </si>
  <si>
    <t>Banja Luka</t>
  </si>
  <si>
    <t>Centar</t>
  </si>
  <si>
    <t>Darko</t>
  </si>
  <si>
    <t>B</t>
  </si>
  <si>
    <t>Brazil</t>
  </si>
  <si>
    <t>Prnjavor</t>
  </si>
  <si>
    <t>A</t>
  </si>
  <si>
    <t>Doris</t>
  </si>
  <si>
    <t>Bijeljina</t>
  </si>
  <si>
    <t>Petar</t>
  </si>
  <si>
    <t>C</t>
  </si>
  <si>
    <t>Gold</t>
  </si>
  <si>
    <t>Doboj</t>
  </si>
  <si>
    <t>Periferija</t>
  </si>
  <si>
    <t>In Style</t>
  </si>
  <si>
    <t>Sarajevo</t>
  </si>
  <si>
    <t>Ivan</t>
  </si>
  <si>
    <t>Italy</t>
  </si>
  <si>
    <t>Prijedor</t>
  </si>
  <si>
    <t>Zona šetališta</t>
  </si>
  <si>
    <t>Marko</t>
  </si>
  <si>
    <t>Ivona</t>
  </si>
  <si>
    <t>Jana</t>
  </si>
  <si>
    <t>Jasmina</t>
  </si>
  <si>
    <t>Mrkonjić Grad</t>
  </si>
  <si>
    <t>Ljiljana</t>
  </si>
  <si>
    <t>Maja</t>
  </si>
  <si>
    <t>Mia</t>
  </si>
  <si>
    <t>My Style</t>
  </si>
  <si>
    <t>Salon M</t>
  </si>
  <si>
    <t>Sara</t>
  </si>
  <si>
    <t>Shine</t>
  </si>
  <si>
    <t>Studio ljepote</t>
  </si>
  <si>
    <t>Studio S</t>
  </si>
  <si>
    <t>Style</t>
  </si>
  <si>
    <t>Suza</t>
  </si>
  <si>
    <t>Tamara</t>
  </si>
  <si>
    <t>Zadatak:</t>
  </si>
  <si>
    <t>Ukupan promet preduzeća prema komercijalistima (prihvatiti prvi predloženi dijagram)</t>
  </si>
  <si>
    <t xml:space="preserve">Prihod svakog od komercijalista prema kategoriji salona (A, B, C). </t>
  </si>
  <si>
    <t>Broj salona zavisno od lokacije na kojoj se nalaze.</t>
  </si>
  <si>
    <t>Linijskim dijagramom prikazati prihod salona prema kategorijama A, B, C za mjesec januar, februar i mart.</t>
  </si>
  <si>
    <t xml:space="preserve">Kružnim dijagramom prikazati učešće svakog grada u ukupnim prihododima. </t>
  </si>
  <si>
    <t>Stubičastim dijagramom prikazati strukturu prometa svakog od komercijalista (u apsolutnoj vrijednosti) za prva tri mjeseca.</t>
  </si>
  <si>
    <t xml:space="preserve">Trakstim dijagramom prikazati promet po gradovima za prva tri mjeseca poslovanja. </t>
  </si>
  <si>
    <t>Na radnom listu "Pivot tabele i grafikoni" prikazati sljedeće pivot grafikone: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</si>
</sst>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indexed="81"/>
      <name val="Tahoma"/>
      <charset val="1"/>
    </font>
    <font>
      <b/>
      <sz val="14"/>
      <color rgb="FF7030A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3" fillId="0" borderId="0" xfId="0" applyFon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257175</xdr:colOff>
      <xdr:row>0</xdr:row>
      <xdr:rowOff>76199</xdr:rowOff>
    </xdr:from>
    <xdr:to>
      <xdr:col>17</xdr:col>
      <xdr:colOff>133350</xdr:colOff>
      <xdr:row>2</xdr:row>
      <xdr:rowOff>723900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753600" y="76199"/>
          <a:ext cx="2419350" cy="1076326"/>
        </a:xfrm>
        <a:prstGeom prst="rect">
          <a:avLst/>
        </a:prstGeom>
        <a:solidFill>
          <a:srgbClr val="7030A0">
            <a:alpha val="58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Latn-BA" sz="1100"/>
            <a:t>Konkurencija:</a:t>
          </a:r>
        </a:p>
        <a:p>
          <a:r>
            <a:rPr lang="sr-Latn-BA" sz="1100"/>
            <a:t>Mb =</a:t>
          </a:r>
          <a:r>
            <a:rPr lang="sr-Latn-BA" sz="1100" baseline="0"/>
            <a:t> 1</a:t>
          </a:r>
        </a:p>
        <a:p>
          <a:r>
            <a:rPr lang="sr-Latn-BA" sz="1100" baseline="0"/>
            <a:t>Divine = 2</a:t>
          </a:r>
        </a:p>
        <a:p>
          <a:r>
            <a:rPr lang="sr-Latn-BA" sz="1100" baseline="0"/>
            <a:t>Micro S = 3</a:t>
          </a:r>
        </a:p>
        <a:p>
          <a:r>
            <a:rPr lang="sr-Latn-BA" sz="1100" baseline="0"/>
            <a:t>Alum= 4</a:t>
          </a:r>
        </a:p>
      </xdr:txBody>
    </xdr:sp>
    <xdr:clientData/>
  </xdr:twoCellAnchor>
  <xdr:oneCellAnchor>
    <xdr:from>
      <xdr:col>14</xdr:col>
      <xdr:colOff>306916</xdr:colOff>
      <xdr:row>7</xdr:row>
      <xdr:rowOff>31750</xdr:rowOff>
    </xdr:from>
    <xdr:ext cx="1502833" cy="14073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98666" y="2233083"/>
          <a:ext cx="1502833" cy="1407308"/>
        </a:xfrm>
        <a:prstGeom prst="rect">
          <a:avLst/>
        </a:prstGeom>
        <a:solidFill>
          <a:srgbClr val="FFFF00">
            <a:alpha val="57000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hr-HR" sz="1400"/>
            <a:t>Ovdje ne treba  ništa rješavati.</a:t>
          </a:r>
          <a:r>
            <a:rPr lang="hr-HR" sz="1400" baseline="0"/>
            <a:t> Ovo je tabela koja služi za pivot grafikone na sljedećem listu. </a:t>
          </a:r>
          <a:endParaRPr lang="hr-HR" sz="14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4"/>
  <sheetViews>
    <sheetView tabSelected="1" zoomScale="70" zoomScaleNormal="70" workbookViewId="0">
      <selection activeCell="T23" sqref="T23"/>
    </sheetView>
  </sheetViews>
  <sheetFormatPr defaultRowHeight="15" x14ac:dyDescent="0.25"/>
  <cols>
    <col min="1" max="1" width="21.5703125" customWidth="1"/>
    <col min="2" max="2" width="16.7109375" bestFit="1" customWidth="1"/>
    <col min="3" max="3" width="11.5703125" customWidth="1"/>
    <col min="4" max="4" width="5.5703125" customWidth="1"/>
    <col min="5" max="5" width="11.5703125" customWidth="1"/>
    <col min="6" max="6" width="13.7109375" style="2" bestFit="1" customWidth="1"/>
    <col min="7" max="7" width="14.85546875" customWidth="1"/>
    <col min="8" max="8" width="18.85546875" customWidth="1"/>
    <col min="9" max="9" width="20" customWidth="1"/>
    <col min="10" max="10" width="6.7109375" customWidth="1"/>
    <col min="11" max="11" width="11.28515625" customWidth="1"/>
    <col min="12" max="12" width="8.140625" style="2" customWidth="1"/>
    <col min="13" max="13" width="8.42578125" customWidth="1"/>
    <col min="14" max="14" width="8.5703125" customWidth="1"/>
    <col min="15" max="15" width="11.28515625" bestFit="1" customWidth="1"/>
  </cols>
  <sheetData>
    <row r="1" spans="1:13" ht="16.5" customHeight="1" x14ac:dyDescent="0.25"/>
    <row r="2" spans="1:13" ht="17.25" customHeight="1" x14ac:dyDescent="0.25">
      <c r="H2" s="9" t="s">
        <v>0</v>
      </c>
      <c r="I2" s="9"/>
      <c r="J2" s="9"/>
    </row>
    <row r="3" spans="1:13" s="6" customFormat="1" ht="78.75" x14ac:dyDescent="0.25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  <c r="G3" s="5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</row>
    <row r="4" spans="1:13" x14ac:dyDescent="0.25">
      <c r="A4" t="s">
        <v>14</v>
      </c>
      <c r="B4" t="s">
        <v>15</v>
      </c>
      <c r="C4" t="s">
        <v>16</v>
      </c>
      <c r="D4" t="s">
        <v>17</v>
      </c>
      <c r="E4" t="s">
        <v>18</v>
      </c>
      <c r="G4" t="str">
        <f>IF(F4&lt;&gt;0,"Da","Nema konk.")</f>
        <v>Nema konk.</v>
      </c>
      <c r="H4">
        <v>579</v>
      </c>
      <c r="I4">
        <v>745</v>
      </c>
      <c r="J4">
        <v>212</v>
      </c>
      <c r="K4">
        <f t="shared" ref="K4:K24" si="0">H4+I4+J4</f>
        <v>1536</v>
      </c>
      <c r="L4" s="2" t="str">
        <f>IF(K4&gt;=999,"Zad.","Promot.akt.")</f>
        <v>Zad.</v>
      </c>
      <c r="M4" s="7">
        <f>AVERAGE(H4:J4)</f>
        <v>512</v>
      </c>
    </row>
    <row r="5" spans="1:13" x14ac:dyDescent="0.25">
      <c r="A5" t="s">
        <v>19</v>
      </c>
      <c r="B5" t="s">
        <v>20</v>
      </c>
      <c r="C5" t="s">
        <v>16</v>
      </c>
      <c r="D5" t="s">
        <v>17</v>
      </c>
      <c r="E5" t="s">
        <v>21</v>
      </c>
      <c r="F5" s="2">
        <v>4</v>
      </c>
      <c r="G5" t="str">
        <f t="shared" ref="G5:G24" si="1">IF(F5&lt;&gt;0,"Da","Nema konk.")</f>
        <v>Da</v>
      </c>
      <c r="H5">
        <v>1038</v>
      </c>
      <c r="I5">
        <v>1335</v>
      </c>
      <c r="J5">
        <v>976</v>
      </c>
      <c r="K5">
        <f t="shared" si="0"/>
        <v>3349</v>
      </c>
      <c r="L5" s="2" t="str">
        <f t="shared" ref="L5:L24" si="2">IF(K5&gt;=999,"Zad.","Promot.akt.")</f>
        <v>Zad.</v>
      </c>
      <c r="M5" s="7">
        <f t="shared" ref="M5:M24" si="3">AVERAGE(H5:J5)</f>
        <v>1116.3333333333333</v>
      </c>
    </row>
    <row r="6" spans="1:13" x14ac:dyDescent="0.25">
      <c r="A6" t="s">
        <v>22</v>
      </c>
      <c r="B6" t="s">
        <v>23</v>
      </c>
      <c r="C6" t="s">
        <v>16</v>
      </c>
      <c r="D6" t="s">
        <v>24</v>
      </c>
      <c r="E6" t="s">
        <v>25</v>
      </c>
      <c r="F6" s="2">
        <v>2</v>
      </c>
      <c r="G6" t="str">
        <f t="shared" si="1"/>
        <v>Da</v>
      </c>
      <c r="H6">
        <v>123</v>
      </c>
      <c r="I6">
        <v>143</v>
      </c>
      <c r="J6">
        <v>171</v>
      </c>
      <c r="K6">
        <f t="shared" si="0"/>
        <v>437</v>
      </c>
      <c r="L6" s="2" t="str">
        <f t="shared" si="2"/>
        <v>Promot.akt.</v>
      </c>
      <c r="M6" s="7">
        <f t="shared" si="3"/>
        <v>145.66666666666666</v>
      </c>
    </row>
    <row r="7" spans="1:13" x14ac:dyDescent="0.25">
      <c r="A7" t="s">
        <v>26</v>
      </c>
      <c r="B7" t="s">
        <v>27</v>
      </c>
      <c r="C7" t="s">
        <v>28</v>
      </c>
      <c r="D7" t="s">
        <v>24</v>
      </c>
      <c r="E7" t="s">
        <v>18</v>
      </c>
      <c r="F7" s="2">
        <v>4</v>
      </c>
      <c r="G7" t="str">
        <f t="shared" si="1"/>
        <v>Da</v>
      </c>
      <c r="H7">
        <v>689</v>
      </c>
      <c r="I7">
        <v>974</v>
      </c>
      <c r="J7">
        <v>557</v>
      </c>
      <c r="K7">
        <f t="shared" si="0"/>
        <v>2220</v>
      </c>
      <c r="L7" s="2" t="str">
        <f t="shared" si="2"/>
        <v>Zad.</v>
      </c>
      <c r="M7" s="7">
        <f t="shared" si="3"/>
        <v>740</v>
      </c>
    </row>
    <row r="8" spans="1:13" x14ac:dyDescent="0.25">
      <c r="A8" t="s">
        <v>29</v>
      </c>
      <c r="B8" t="s">
        <v>30</v>
      </c>
      <c r="C8" t="s">
        <v>16</v>
      </c>
      <c r="D8" t="s">
        <v>31</v>
      </c>
      <c r="E8" t="s">
        <v>21</v>
      </c>
      <c r="F8" s="2">
        <v>1</v>
      </c>
      <c r="G8" t="str">
        <f t="shared" si="1"/>
        <v>Da</v>
      </c>
      <c r="H8">
        <v>1211</v>
      </c>
      <c r="I8">
        <v>1560</v>
      </c>
      <c r="J8">
        <v>1108</v>
      </c>
      <c r="K8">
        <f t="shared" si="0"/>
        <v>3879</v>
      </c>
      <c r="L8" s="2" t="str">
        <f t="shared" si="2"/>
        <v>Zad.</v>
      </c>
      <c r="M8" s="7">
        <f t="shared" si="3"/>
        <v>1293</v>
      </c>
    </row>
    <row r="9" spans="1:13" x14ac:dyDescent="0.25">
      <c r="A9" t="s">
        <v>32</v>
      </c>
      <c r="B9" t="s">
        <v>33</v>
      </c>
      <c r="C9" t="s">
        <v>34</v>
      </c>
      <c r="D9" t="s">
        <v>35</v>
      </c>
      <c r="E9" t="s">
        <v>18</v>
      </c>
      <c r="G9" t="str">
        <f t="shared" si="1"/>
        <v>Nema konk.</v>
      </c>
      <c r="H9">
        <v>890</v>
      </c>
      <c r="I9">
        <v>387</v>
      </c>
      <c r="J9">
        <v>256</v>
      </c>
      <c r="K9">
        <f t="shared" si="0"/>
        <v>1533</v>
      </c>
      <c r="L9" s="2" t="str">
        <f t="shared" si="2"/>
        <v>Zad.</v>
      </c>
      <c r="M9" s="7">
        <f t="shared" si="3"/>
        <v>511</v>
      </c>
    </row>
    <row r="10" spans="1:13" x14ac:dyDescent="0.25">
      <c r="A10" t="s">
        <v>36</v>
      </c>
      <c r="B10" t="s">
        <v>27</v>
      </c>
      <c r="C10" t="s">
        <v>28</v>
      </c>
      <c r="D10" t="s">
        <v>24</v>
      </c>
      <c r="E10" t="s">
        <v>25</v>
      </c>
      <c r="F10" s="2">
        <v>2</v>
      </c>
      <c r="G10" t="str">
        <f t="shared" si="1"/>
        <v>Da</v>
      </c>
      <c r="H10">
        <v>180</v>
      </c>
      <c r="I10">
        <v>210</v>
      </c>
      <c r="J10">
        <v>165</v>
      </c>
      <c r="K10">
        <f t="shared" si="0"/>
        <v>555</v>
      </c>
      <c r="L10" s="2" t="str">
        <f t="shared" si="2"/>
        <v>Promot.akt.</v>
      </c>
      <c r="M10" s="7">
        <f t="shared" si="3"/>
        <v>185</v>
      </c>
    </row>
    <row r="11" spans="1:13" x14ac:dyDescent="0.25">
      <c r="A11" t="s">
        <v>37</v>
      </c>
      <c r="B11" t="s">
        <v>27</v>
      </c>
      <c r="C11" t="s">
        <v>34</v>
      </c>
      <c r="D11" t="s">
        <v>24</v>
      </c>
      <c r="E11" t="s">
        <v>21</v>
      </c>
      <c r="F11" s="2">
        <v>3</v>
      </c>
      <c r="G11" t="str">
        <f t="shared" si="1"/>
        <v>Da</v>
      </c>
      <c r="H11">
        <v>1109</v>
      </c>
      <c r="I11">
        <v>1240</v>
      </c>
      <c r="J11">
        <v>1054</v>
      </c>
      <c r="K11">
        <f t="shared" si="0"/>
        <v>3403</v>
      </c>
      <c r="L11" s="2" t="str">
        <f t="shared" si="2"/>
        <v>Zad.</v>
      </c>
      <c r="M11" s="7">
        <f t="shared" si="3"/>
        <v>1134.3333333333333</v>
      </c>
    </row>
    <row r="12" spans="1:13" x14ac:dyDescent="0.25">
      <c r="A12" t="s">
        <v>38</v>
      </c>
      <c r="B12" t="s">
        <v>39</v>
      </c>
      <c r="C12" t="s">
        <v>28</v>
      </c>
      <c r="D12" t="s">
        <v>35</v>
      </c>
      <c r="E12" t="s">
        <v>21</v>
      </c>
      <c r="F12" s="2">
        <v>3</v>
      </c>
      <c r="G12" t="str">
        <f t="shared" si="1"/>
        <v>Da</v>
      </c>
      <c r="H12">
        <v>987</v>
      </c>
      <c r="I12">
        <v>1031</v>
      </c>
      <c r="J12">
        <v>987</v>
      </c>
      <c r="K12">
        <f t="shared" si="0"/>
        <v>3005</v>
      </c>
      <c r="L12" s="2" t="str">
        <f t="shared" si="2"/>
        <v>Zad.</v>
      </c>
      <c r="M12" s="7">
        <f t="shared" si="3"/>
        <v>1001.6666666666666</v>
      </c>
    </row>
    <row r="13" spans="1:13" x14ac:dyDescent="0.25">
      <c r="A13" t="s">
        <v>40</v>
      </c>
      <c r="B13" t="s">
        <v>39</v>
      </c>
      <c r="C13" t="s">
        <v>28</v>
      </c>
      <c r="D13" t="s">
        <v>35</v>
      </c>
      <c r="E13" t="s">
        <v>18</v>
      </c>
      <c r="F13" s="2">
        <v>3</v>
      </c>
      <c r="G13" t="str">
        <f t="shared" si="1"/>
        <v>Da</v>
      </c>
      <c r="H13">
        <v>765</v>
      </c>
      <c r="I13">
        <v>709</v>
      </c>
      <c r="J13">
        <v>701</v>
      </c>
      <c r="K13">
        <f t="shared" si="0"/>
        <v>2175</v>
      </c>
      <c r="L13" s="2" t="str">
        <f t="shared" si="2"/>
        <v>Zad.</v>
      </c>
      <c r="M13" s="7">
        <f t="shared" si="3"/>
        <v>725</v>
      </c>
    </row>
    <row r="14" spans="1:13" x14ac:dyDescent="0.25">
      <c r="A14" t="s">
        <v>41</v>
      </c>
      <c r="B14" t="s">
        <v>33</v>
      </c>
      <c r="C14" t="s">
        <v>16</v>
      </c>
      <c r="D14" t="s">
        <v>35</v>
      </c>
      <c r="E14" t="s">
        <v>21</v>
      </c>
      <c r="F14" s="2">
        <v>1</v>
      </c>
      <c r="G14" t="str">
        <f t="shared" si="1"/>
        <v>Da</v>
      </c>
      <c r="H14">
        <v>998</v>
      </c>
      <c r="I14">
        <v>1189</v>
      </c>
      <c r="J14">
        <v>1021</v>
      </c>
      <c r="K14">
        <f t="shared" si="0"/>
        <v>3208</v>
      </c>
      <c r="L14" s="2" t="str">
        <f t="shared" si="2"/>
        <v>Zad.</v>
      </c>
      <c r="M14" s="7">
        <f t="shared" si="3"/>
        <v>1069.3333333333333</v>
      </c>
    </row>
    <row r="15" spans="1:13" x14ac:dyDescent="0.25">
      <c r="A15" t="s">
        <v>42</v>
      </c>
      <c r="B15" t="s">
        <v>33</v>
      </c>
      <c r="C15" t="s">
        <v>16</v>
      </c>
      <c r="D15" t="s">
        <v>35</v>
      </c>
      <c r="E15" t="s">
        <v>21</v>
      </c>
      <c r="F15" s="2">
        <v>1</v>
      </c>
      <c r="G15" t="str">
        <f t="shared" si="1"/>
        <v>Da</v>
      </c>
      <c r="H15">
        <v>990</v>
      </c>
      <c r="I15">
        <v>1251</v>
      </c>
      <c r="J15">
        <v>1078</v>
      </c>
      <c r="K15">
        <f t="shared" si="0"/>
        <v>3319</v>
      </c>
      <c r="L15" s="2" t="str">
        <f t="shared" si="2"/>
        <v>Zad.</v>
      </c>
      <c r="M15" s="7">
        <f t="shared" si="3"/>
        <v>1106.3333333333333</v>
      </c>
    </row>
    <row r="16" spans="1:13" x14ac:dyDescent="0.25">
      <c r="A16" t="s">
        <v>43</v>
      </c>
      <c r="B16" t="s">
        <v>15</v>
      </c>
      <c r="C16" t="s">
        <v>34</v>
      </c>
      <c r="D16" t="s">
        <v>17</v>
      </c>
      <c r="E16" t="s">
        <v>25</v>
      </c>
      <c r="F16" s="2">
        <v>2</v>
      </c>
      <c r="G16" t="str">
        <f t="shared" si="1"/>
        <v>Da</v>
      </c>
      <c r="H16">
        <v>213</v>
      </c>
      <c r="I16">
        <v>143</v>
      </c>
      <c r="J16">
        <v>91</v>
      </c>
      <c r="K16">
        <f t="shared" si="0"/>
        <v>447</v>
      </c>
      <c r="L16" s="2" t="str">
        <f t="shared" si="2"/>
        <v>Promot.akt.</v>
      </c>
      <c r="M16" s="7">
        <f t="shared" si="3"/>
        <v>149</v>
      </c>
    </row>
    <row r="17" spans="1:13" x14ac:dyDescent="0.25">
      <c r="A17" t="s">
        <v>44</v>
      </c>
      <c r="B17" t="s">
        <v>23</v>
      </c>
      <c r="C17" t="s">
        <v>34</v>
      </c>
      <c r="D17" t="s">
        <v>24</v>
      </c>
      <c r="E17" t="s">
        <v>18</v>
      </c>
      <c r="G17" t="str">
        <f t="shared" si="1"/>
        <v>Nema konk.</v>
      </c>
      <c r="H17">
        <v>745</v>
      </c>
      <c r="I17">
        <v>890</v>
      </c>
      <c r="J17">
        <v>802</v>
      </c>
      <c r="K17">
        <f t="shared" si="0"/>
        <v>2437</v>
      </c>
      <c r="L17" s="2" t="str">
        <f t="shared" si="2"/>
        <v>Zad.</v>
      </c>
      <c r="M17" s="7">
        <f t="shared" si="3"/>
        <v>812.33333333333337</v>
      </c>
    </row>
    <row r="18" spans="1:13" x14ac:dyDescent="0.25">
      <c r="A18" t="s">
        <v>45</v>
      </c>
      <c r="B18" t="s">
        <v>20</v>
      </c>
      <c r="C18" t="s">
        <v>28</v>
      </c>
      <c r="D18" t="s">
        <v>24</v>
      </c>
      <c r="E18" t="s">
        <v>18</v>
      </c>
      <c r="F18" s="2">
        <v>1</v>
      </c>
      <c r="G18" t="str">
        <f t="shared" si="1"/>
        <v>Da</v>
      </c>
      <c r="H18">
        <v>556</v>
      </c>
      <c r="I18">
        <v>777</v>
      </c>
      <c r="J18">
        <v>530</v>
      </c>
      <c r="K18">
        <f t="shared" si="0"/>
        <v>1863</v>
      </c>
      <c r="L18" s="2" t="str">
        <f t="shared" si="2"/>
        <v>Zad.</v>
      </c>
      <c r="M18" s="7">
        <f t="shared" si="3"/>
        <v>621</v>
      </c>
    </row>
    <row r="19" spans="1:13" x14ac:dyDescent="0.25">
      <c r="A19" t="s">
        <v>46</v>
      </c>
      <c r="B19" t="s">
        <v>30</v>
      </c>
      <c r="C19" t="s">
        <v>16</v>
      </c>
      <c r="D19" t="s">
        <v>31</v>
      </c>
      <c r="E19" t="s">
        <v>21</v>
      </c>
      <c r="G19" t="str">
        <f t="shared" si="1"/>
        <v>Nema konk.</v>
      </c>
      <c r="H19">
        <v>950</v>
      </c>
      <c r="I19">
        <v>1200</v>
      </c>
      <c r="J19">
        <v>1105</v>
      </c>
      <c r="K19">
        <f t="shared" si="0"/>
        <v>3255</v>
      </c>
      <c r="L19" s="2" t="str">
        <f t="shared" si="2"/>
        <v>Zad.</v>
      </c>
      <c r="M19" s="7">
        <f t="shared" si="3"/>
        <v>1085</v>
      </c>
    </row>
    <row r="20" spans="1:13" x14ac:dyDescent="0.25">
      <c r="A20" t="s">
        <v>47</v>
      </c>
      <c r="B20" t="s">
        <v>33</v>
      </c>
      <c r="C20" t="s">
        <v>28</v>
      </c>
      <c r="D20" t="s">
        <v>35</v>
      </c>
      <c r="E20" t="s">
        <v>18</v>
      </c>
      <c r="F20" s="2">
        <v>3</v>
      </c>
      <c r="G20" t="str">
        <f t="shared" si="1"/>
        <v>Da</v>
      </c>
      <c r="H20">
        <v>865</v>
      </c>
      <c r="I20">
        <v>789</v>
      </c>
      <c r="J20">
        <v>612</v>
      </c>
      <c r="K20">
        <f t="shared" si="0"/>
        <v>2266</v>
      </c>
      <c r="L20" s="2" t="str">
        <f t="shared" si="2"/>
        <v>Zad.</v>
      </c>
      <c r="M20" s="7">
        <f t="shared" si="3"/>
        <v>755.33333333333337</v>
      </c>
    </row>
    <row r="21" spans="1:13" x14ac:dyDescent="0.25">
      <c r="A21" t="s">
        <v>48</v>
      </c>
      <c r="B21" t="s">
        <v>15</v>
      </c>
      <c r="C21" t="s">
        <v>34</v>
      </c>
      <c r="D21" t="s">
        <v>17</v>
      </c>
      <c r="E21" t="s">
        <v>25</v>
      </c>
      <c r="F21" s="2">
        <v>2</v>
      </c>
      <c r="G21" t="str">
        <f t="shared" si="1"/>
        <v>Da</v>
      </c>
      <c r="H21">
        <v>320</v>
      </c>
      <c r="I21">
        <v>278</v>
      </c>
      <c r="J21">
        <v>245</v>
      </c>
      <c r="K21">
        <f t="shared" si="0"/>
        <v>843</v>
      </c>
      <c r="L21" s="2" t="str">
        <f t="shared" si="2"/>
        <v>Promot.akt.</v>
      </c>
      <c r="M21" s="7">
        <f t="shared" si="3"/>
        <v>281</v>
      </c>
    </row>
    <row r="22" spans="1:13" x14ac:dyDescent="0.25">
      <c r="A22" t="s">
        <v>49</v>
      </c>
      <c r="B22" t="s">
        <v>27</v>
      </c>
      <c r="C22" t="s">
        <v>16</v>
      </c>
      <c r="D22" t="s">
        <v>24</v>
      </c>
      <c r="E22" t="s">
        <v>18</v>
      </c>
      <c r="G22" t="str">
        <f t="shared" si="1"/>
        <v>Nema konk.</v>
      </c>
      <c r="H22">
        <v>554</v>
      </c>
      <c r="I22">
        <v>421</v>
      </c>
      <c r="J22">
        <v>220</v>
      </c>
      <c r="K22">
        <f t="shared" si="0"/>
        <v>1195</v>
      </c>
      <c r="L22" s="2" t="str">
        <f t="shared" si="2"/>
        <v>Zad.</v>
      </c>
      <c r="M22" s="7">
        <f t="shared" si="3"/>
        <v>398.33333333333331</v>
      </c>
    </row>
    <row r="23" spans="1:13" x14ac:dyDescent="0.25">
      <c r="A23" t="s">
        <v>50</v>
      </c>
      <c r="B23" t="s">
        <v>30</v>
      </c>
      <c r="C23" t="s">
        <v>16</v>
      </c>
      <c r="D23" t="s">
        <v>31</v>
      </c>
      <c r="E23" t="s">
        <v>18</v>
      </c>
      <c r="G23" t="str">
        <f t="shared" si="1"/>
        <v>Nema konk.</v>
      </c>
      <c r="H23">
        <v>678</v>
      </c>
      <c r="I23">
        <v>432</v>
      </c>
      <c r="J23">
        <v>789</v>
      </c>
      <c r="K23">
        <f t="shared" si="0"/>
        <v>1899</v>
      </c>
      <c r="L23" s="2" t="str">
        <f t="shared" si="2"/>
        <v>Zad.</v>
      </c>
      <c r="M23" s="7">
        <f t="shared" si="3"/>
        <v>633</v>
      </c>
    </row>
    <row r="24" spans="1:13" x14ac:dyDescent="0.25">
      <c r="A24" t="s">
        <v>51</v>
      </c>
      <c r="B24" t="s">
        <v>15</v>
      </c>
      <c r="C24" t="s">
        <v>28</v>
      </c>
      <c r="D24" t="s">
        <v>17</v>
      </c>
      <c r="E24" t="s">
        <v>18</v>
      </c>
      <c r="F24" s="2">
        <v>4</v>
      </c>
      <c r="G24" t="str">
        <f t="shared" si="1"/>
        <v>Da</v>
      </c>
      <c r="H24">
        <v>675</v>
      </c>
      <c r="I24">
        <v>544</v>
      </c>
      <c r="J24">
        <v>685</v>
      </c>
      <c r="K24">
        <f t="shared" si="0"/>
        <v>1904</v>
      </c>
      <c r="L24" s="2" t="str">
        <f t="shared" si="2"/>
        <v>Zad.</v>
      </c>
      <c r="M24" s="7">
        <f t="shared" si="3"/>
        <v>634.66666666666663</v>
      </c>
    </row>
    <row r="27" spans="1:13" ht="18.75" x14ac:dyDescent="0.3">
      <c r="A27" s="8" t="s">
        <v>52</v>
      </c>
      <c r="B27" s="8"/>
      <c r="F27"/>
      <c r="L27"/>
    </row>
    <row r="28" spans="1:13" ht="15" customHeight="1" x14ac:dyDescent="0.3">
      <c r="A28" s="8" t="s">
        <v>60</v>
      </c>
      <c r="B28" s="8"/>
      <c r="F28"/>
      <c r="L28"/>
    </row>
    <row r="29" spans="1:13" ht="18.75" x14ac:dyDescent="0.3">
      <c r="A29" s="8">
        <v>1</v>
      </c>
      <c r="B29" s="8" t="s">
        <v>53</v>
      </c>
      <c r="F29"/>
      <c r="L29"/>
    </row>
    <row r="30" spans="1:13" ht="30" customHeight="1" x14ac:dyDescent="0.3">
      <c r="A30" s="8">
        <v>2</v>
      </c>
      <c r="B30" s="8" t="s">
        <v>54</v>
      </c>
      <c r="F30"/>
      <c r="L30"/>
    </row>
    <row r="31" spans="1:13" ht="18.75" x14ac:dyDescent="0.3">
      <c r="A31" s="8">
        <v>3</v>
      </c>
      <c r="B31" s="8" t="s">
        <v>55</v>
      </c>
      <c r="F31"/>
      <c r="L31"/>
    </row>
    <row r="32" spans="1:13" ht="15" customHeight="1" x14ac:dyDescent="0.3">
      <c r="A32" s="8">
        <v>4</v>
      </c>
      <c r="B32" s="8" t="s">
        <v>56</v>
      </c>
      <c r="F32"/>
      <c r="L32"/>
    </row>
    <row r="33" spans="1:12" ht="18.75" x14ac:dyDescent="0.3">
      <c r="A33" s="8">
        <v>5</v>
      </c>
      <c r="B33" s="8" t="s">
        <v>57</v>
      </c>
      <c r="F33"/>
      <c r="L33"/>
    </row>
    <row r="34" spans="1:12" ht="30" customHeight="1" x14ac:dyDescent="0.3">
      <c r="A34" s="8">
        <v>6</v>
      </c>
      <c r="B34" s="8" t="s">
        <v>58</v>
      </c>
      <c r="F34"/>
      <c r="L34"/>
    </row>
    <row r="35" spans="1:12" ht="18.75" x14ac:dyDescent="0.3">
      <c r="A35" s="8">
        <v>7</v>
      </c>
      <c r="B35" s="8" t="s">
        <v>59</v>
      </c>
      <c r="F35"/>
      <c r="L35"/>
    </row>
    <row r="36" spans="1:12" ht="15" customHeight="1" x14ac:dyDescent="0.25">
      <c r="F36"/>
      <c r="L36"/>
    </row>
    <row r="37" spans="1:12" x14ac:dyDescent="0.25">
      <c r="F37"/>
      <c r="L37"/>
    </row>
    <row r="38" spans="1:12" ht="15" customHeight="1" x14ac:dyDescent="0.25">
      <c r="F38"/>
      <c r="L38"/>
    </row>
    <row r="39" spans="1:12" x14ac:dyDescent="0.25">
      <c r="F39"/>
      <c r="L39"/>
    </row>
    <row r="40" spans="1:12" ht="15" customHeight="1" x14ac:dyDescent="0.25">
      <c r="F40"/>
      <c r="L40"/>
    </row>
    <row r="41" spans="1:12" ht="30" customHeight="1" x14ac:dyDescent="0.25">
      <c r="A41" s="1"/>
      <c r="F41"/>
      <c r="L41"/>
    </row>
    <row r="42" spans="1:12" x14ac:dyDescent="0.25">
      <c r="A42" s="1"/>
      <c r="F42"/>
      <c r="L42"/>
    </row>
    <row r="43" spans="1:12" x14ac:dyDescent="0.25">
      <c r="A43" s="1"/>
      <c r="F43"/>
      <c r="L43"/>
    </row>
    <row r="44" spans="1:12" x14ac:dyDescent="0.25">
      <c r="F44"/>
      <c r="L44"/>
    </row>
    <row r="45" spans="1:12" x14ac:dyDescent="0.25">
      <c r="F45"/>
      <c r="L45"/>
    </row>
    <row r="46" spans="1:12" x14ac:dyDescent="0.25">
      <c r="F46"/>
      <c r="L46"/>
    </row>
    <row r="47" spans="1:12" x14ac:dyDescent="0.25">
      <c r="F47"/>
      <c r="L47"/>
    </row>
    <row r="48" spans="1:12" x14ac:dyDescent="0.25">
      <c r="F48"/>
      <c r="L48"/>
    </row>
    <row r="49" spans="6:12" x14ac:dyDescent="0.25">
      <c r="F49"/>
      <c r="L49"/>
    </row>
    <row r="50" spans="6:12" ht="15" customHeight="1" x14ac:dyDescent="0.25">
      <c r="F50"/>
      <c r="L50"/>
    </row>
    <row r="51" spans="6:12" x14ac:dyDescent="0.25">
      <c r="F51"/>
      <c r="L51"/>
    </row>
    <row r="52" spans="6:12" x14ac:dyDescent="0.25">
      <c r="F52"/>
      <c r="L52"/>
    </row>
    <row r="53" spans="6:12" x14ac:dyDescent="0.25">
      <c r="F53"/>
      <c r="L53"/>
    </row>
    <row r="54" spans="6:12" x14ac:dyDescent="0.25">
      <c r="F54"/>
      <c r="L54"/>
    </row>
    <row r="55" spans="6:12" x14ac:dyDescent="0.25">
      <c r="F55"/>
      <c r="L55"/>
    </row>
    <row r="56" spans="6:12" ht="29.25" customHeight="1" x14ac:dyDescent="0.25">
      <c r="F56"/>
      <c r="L56"/>
    </row>
    <row r="57" spans="6:12" x14ac:dyDescent="0.25">
      <c r="F57"/>
      <c r="L57"/>
    </row>
    <row r="58" spans="6:12" ht="43.5" customHeight="1" x14ac:dyDescent="0.25">
      <c r="F58"/>
      <c r="L58"/>
    </row>
    <row r="59" spans="6:12" x14ac:dyDescent="0.25">
      <c r="F59"/>
      <c r="L59"/>
    </row>
    <row r="60" spans="6:12" x14ac:dyDescent="0.25">
      <c r="F60"/>
      <c r="L60"/>
    </row>
    <row r="61" spans="6:12" x14ac:dyDescent="0.25">
      <c r="F61"/>
      <c r="L61"/>
    </row>
    <row r="62" spans="6:12" x14ac:dyDescent="0.25">
      <c r="F62"/>
      <c r="L62"/>
    </row>
    <row r="63" spans="6:12" x14ac:dyDescent="0.25">
      <c r="F63"/>
      <c r="L63"/>
    </row>
    <row r="64" spans="6:12" x14ac:dyDescent="0.25">
      <c r="F64"/>
      <c r="L64"/>
    </row>
    <row r="65" spans="6:12" ht="30.75" customHeight="1" x14ac:dyDescent="0.25">
      <c r="F65"/>
      <c r="L65"/>
    </row>
    <row r="66" spans="6:12" x14ac:dyDescent="0.25">
      <c r="F66"/>
      <c r="L66"/>
    </row>
    <row r="67" spans="6:12" ht="15" customHeight="1" x14ac:dyDescent="0.25">
      <c r="F67"/>
      <c r="L67"/>
    </row>
    <row r="68" spans="6:12" x14ac:dyDescent="0.25">
      <c r="F68"/>
      <c r="L68"/>
    </row>
    <row r="69" spans="6:12" ht="15" customHeight="1" x14ac:dyDescent="0.25">
      <c r="F69"/>
      <c r="L69"/>
    </row>
    <row r="70" spans="6:12" x14ac:dyDescent="0.25">
      <c r="F70"/>
      <c r="L70"/>
    </row>
    <row r="71" spans="6:12" ht="45.75" customHeight="1" x14ac:dyDescent="0.25">
      <c r="F71"/>
      <c r="L71"/>
    </row>
    <row r="72" spans="6:12" x14ac:dyDescent="0.25">
      <c r="F72"/>
      <c r="L72"/>
    </row>
    <row r="73" spans="6:12" ht="15" customHeight="1" x14ac:dyDescent="0.25">
      <c r="F73"/>
      <c r="L73"/>
    </row>
    <row r="74" spans="6:12" x14ac:dyDescent="0.25">
      <c r="F74"/>
      <c r="L74"/>
    </row>
    <row r="75" spans="6:12" x14ac:dyDescent="0.25">
      <c r="F75"/>
      <c r="L75"/>
    </row>
    <row r="76" spans="6:12" ht="15" customHeight="1" x14ac:dyDescent="0.25">
      <c r="F76"/>
      <c r="L76"/>
    </row>
    <row r="77" spans="6:12" x14ac:dyDescent="0.25">
      <c r="F77"/>
      <c r="L77"/>
    </row>
    <row r="78" spans="6:12" x14ac:dyDescent="0.25">
      <c r="F78"/>
      <c r="L78"/>
    </row>
    <row r="79" spans="6:12" x14ac:dyDescent="0.25">
      <c r="F79"/>
      <c r="L79"/>
    </row>
    <row r="80" spans="6:12" x14ac:dyDescent="0.25">
      <c r="F80"/>
      <c r="L80"/>
    </row>
    <row r="81" spans="6:12" x14ac:dyDescent="0.25">
      <c r="F81"/>
      <c r="L81"/>
    </row>
    <row r="82" spans="6:12" x14ac:dyDescent="0.25">
      <c r="F82"/>
      <c r="L82"/>
    </row>
    <row r="83" spans="6:12" x14ac:dyDescent="0.25">
      <c r="F83"/>
      <c r="L83"/>
    </row>
    <row r="84" spans="6:12" x14ac:dyDescent="0.25">
      <c r="F84"/>
      <c r="L84"/>
    </row>
  </sheetData>
  <autoFilter ref="A3:M24" xr:uid="{00000000-0009-0000-0000-000000000000}"/>
  <mergeCells count="1">
    <mergeCell ref="H2:J2"/>
  </mergeCells>
  <conditionalFormatting sqref="K4:K24">
    <cfRule type="cellIs" dxfId="0" priority="1" operator="lessThan">
      <formula>550</formula>
    </cfRule>
  </conditionalFormatting>
  <pageMargins left="0.7" right="0.7" top="0.75" bottom="0.75" header="0.3" footer="0.3"/>
  <pageSetup paperSize="9" scale="4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5853D-6852-48E3-B497-65B68A920FA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Podaci_za_pivot</vt:lpstr>
      <vt:lpstr>Pivot tabele i grafikoni</vt:lpstr>
      <vt:lpstr>Podaci_za_pivot!Komercijalisti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2023-10-18T22:01:01Z</dcterms:modified>
</cp:coreProperties>
</file>