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bookViews>
    <workbookView xWindow="0" yWindow="0" windowWidth="16290" windowHeight="9405" activeTab="1"/>
  </bookViews>
  <sheets>
    <sheet name="Podaci_za_pivot" sheetId="27" r:id="rId1"/>
    <sheet name="Pivot_grafikoni" sheetId="28" r:id="rId2"/>
  </sheets>
  <definedNames>
    <definedName name="_xlnm._FilterDatabase" localSheetId="0" hidden="1">Podaci_za_pivot!$A$3:$M$24</definedName>
    <definedName name="Ćelija" localSheetId="1">#REF!</definedName>
    <definedName name="Ćelija" localSheetId="0">#REF!</definedName>
    <definedName name="Ćelija">#REF!</definedName>
    <definedName name="Komercijalisti" localSheetId="0">Podaci_za_pivot!$D$4:$D$24</definedName>
    <definedName name="Komercijalisti">#REF!</definedName>
    <definedName name="Prihodi" localSheetId="1">#REF!</definedName>
    <definedName name="Prihodi" localSheetId="0">#REF!</definedName>
    <definedName name="Prihodi">#REF!</definedName>
    <definedName name="Stopa_PDV" localSheetId="1">#REF!</definedName>
    <definedName name="Stopa_PDV" localSheetId="0">#REF!</definedName>
    <definedName name="Stopa_PDV">#REF!</definedName>
    <definedName name="Troškovi" localSheetId="1">#REF!</definedName>
    <definedName name="Troškovi" localSheetId="0">#REF!</definedName>
    <definedName name="Troškovi">#REF!</definedName>
  </definedNames>
  <calcPr calcId="191029"/>
  <pivotCaches>
    <pivotCache cacheId="0" r:id="rId3"/>
  </pivotCaches>
</workbook>
</file>

<file path=xl/calcChain.xml><?xml version="1.0" encoding="utf-8"?>
<calcChain xmlns="http://schemas.openxmlformats.org/spreadsheetml/2006/main">
  <c r="M24" i="27" l="1"/>
  <c r="K24" i="27"/>
  <c r="L24" i="27" s="1"/>
  <c r="G24" i="27"/>
  <c r="M23" i="27"/>
  <c r="K23" i="27"/>
  <c r="L23" i="27" s="1"/>
  <c r="G23" i="27"/>
  <c r="M22" i="27"/>
  <c r="K22" i="27"/>
  <c r="L22" i="27" s="1"/>
  <c r="G22" i="27"/>
  <c r="M21" i="27"/>
  <c r="K21" i="27"/>
  <c r="L21" i="27" s="1"/>
  <c r="G21" i="27"/>
  <c r="M20" i="27"/>
  <c r="K20" i="27"/>
  <c r="L20" i="27" s="1"/>
  <c r="G20" i="27"/>
  <c r="M19" i="27"/>
  <c r="K19" i="27"/>
  <c r="L19" i="27" s="1"/>
  <c r="G19" i="27"/>
  <c r="M18" i="27"/>
  <c r="K18" i="27"/>
  <c r="L18" i="27" s="1"/>
  <c r="G18" i="27"/>
  <c r="M17" i="27"/>
  <c r="K17" i="27"/>
  <c r="L17" i="27" s="1"/>
  <c r="G17" i="27"/>
  <c r="M16" i="27"/>
  <c r="K16" i="27"/>
  <c r="L16" i="27" s="1"/>
  <c r="G16" i="27"/>
  <c r="M15" i="27"/>
  <c r="K15" i="27"/>
  <c r="L15" i="27" s="1"/>
  <c r="G15" i="27"/>
  <c r="M14" i="27"/>
  <c r="K14" i="27"/>
  <c r="L14" i="27" s="1"/>
  <c r="G14" i="27"/>
  <c r="M13" i="27"/>
  <c r="K13" i="27"/>
  <c r="L13" i="27" s="1"/>
  <c r="G13" i="27"/>
  <c r="M12" i="27"/>
  <c r="K12" i="27"/>
  <c r="L12" i="27" s="1"/>
  <c r="G12" i="27"/>
  <c r="M11" i="27"/>
  <c r="K11" i="27"/>
  <c r="L11" i="27" s="1"/>
  <c r="G11" i="27"/>
  <c r="M10" i="27"/>
  <c r="K10" i="27"/>
  <c r="L10" i="27" s="1"/>
  <c r="G10" i="27"/>
  <c r="M9" i="27"/>
  <c r="K9" i="27"/>
  <c r="L9" i="27" s="1"/>
  <c r="G9" i="27"/>
  <c r="M8" i="27"/>
  <c r="K8" i="27"/>
  <c r="L8" i="27" s="1"/>
  <c r="G8" i="27"/>
  <c r="M7" i="27"/>
  <c r="K7" i="27"/>
  <c r="L7" i="27" s="1"/>
  <c r="G7" i="27"/>
  <c r="M6" i="27"/>
  <c r="K6" i="27"/>
  <c r="L6" i="27" s="1"/>
  <c r="G6" i="27"/>
  <c r="M5" i="27"/>
  <c r="K5" i="27"/>
  <c r="L5" i="27" s="1"/>
  <c r="G5" i="27"/>
  <c r="M4" i="27"/>
  <c r="K4" i="27"/>
  <c r="L4" i="27" s="1"/>
  <c r="G4" i="27"/>
</calcChain>
</file>

<file path=xl/comments1.xml><?xml version="1.0" encoding="utf-8"?>
<comments xmlns="http://schemas.openxmlformats.org/spreadsheetml/2006/main">
  <authors>
    <author>Author</author>
  </authors>
  <commentList>
    <comment ref="E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Subjektivna procjena komercijaliste
</t>
        </r>
      </text>
    </comment>
  </commentList>
</comments>
</file>

<file path=xl/sharedStrings.xml><?xml version="1.0" encoding="utf-8"?>
<sst xmlns="http://schemas.openxmlformats.org/spreadsheetml/2006/main" count="200" uniqueCount="70">
  <si>
    <t>Promet</t>
  </si>
  <si>
    <t>Kozmetički salon</t>
  </si>
  <si>
    <t>Grad</t>
  </si>
  <si>
    <t>Pozicija</t>
  </si>
  <si>
    <t>Komercijalista</t>
  </si>
  <si>
    <t>Tip salona</t>
  </si>
  <si>
    <t>Konkurencija</t>
  </si>
  <si>
    <t>Radi sa konkurencijom</t>
  </si>
  <si>
    <t>Januar</t>
  </si>
  <si>
    <t>Februar</t>
  </si>
  <si>
    <t>Mart</t>
  </si>
  <si>
    <t>Ukupni promet</t>
  </si>
  <si>
    <t>Tip salona prema prometu</t>
  </si>
  <si>
    <t>Prosječni promet</t>
  </si>
  <si>
    <t>Beauty</t>
  </si>
  <si>
    <t>Banja Luka</t>
  </si>
  <si>
    <t>Centar</t>
  </si>
  <si>
    <t>Darko</t>
  </si>
  <si>
    <t>B</t>
  </si>
  <si>
    <t>Brazil</t>
  </si>
  <si>
    <t>Prnjavor</t>
  </si>
  <si>
    <t>A</t>
  </si>
  <si>
    <t>Doris</t>
  </si>
  <si>
    <t>Bijeljina</t>
  </si>
  <si>
    <t>Petar</t>
  </si>
  <si>
    <t>C</t>
  </si>
  <si>
    <t>Gold</t>
  </si>
  <si>
    <t>Doboj</t>
  </si>
  <si>
    <t>Periferija</t>
  </si>
  <si>
    <t>In Style</t>
  </si>
  <si>
    <t>Sarajevo</t>
  </si>
  <si>
    <t>Ivan</t>
  </si>
  <si>
    <t>Italy</t>
  </si>
  <si>
    <t>Prijedor</t>
  </si>
  <si>
    <t>Zona šetališta</t>
  </si>
  <si>
    <t>Marko</t>
  </si>
  <si>
    <t>Ivona</t>
  </si>
  <si>
    <t>Jana</t>
  </si>
  <si>
    <t>Jasmina</t>
  </si>
  <si>
    <t>Mrkonjić Grad</t>
  </si>
  <si>
    <t>Ljiljana</t>
  </si>
  <si>
    <t>Maja</t>
  </si>
  <si>
    <t>Mia</t>
  </si>
  <si>
    <t>My Style</t>
  </si>
  <si>
    <t>Salon M</t>
  </si>
  <si>
    <t>Sara</t>
  </si>
  <si>
    <t>Shine</t>
  </si>
  <si>
    <t>Studio ljepote</t>
  </si>
  <si>
    <t>Studio S</t>
  </si>
  <si>
    <t>Style</t>
  </si>
  <si>
    <t>Suza</t>
  </si>
  <si>
    <t>Tamara</t>
  </si>
  <si>
    <t>Row Labels</t>
  </si>
  <si>
    <t>Sum of Ukupni promet</t>
  </si>
  <si>
    <t>Grand Total</t>
  </si>
  <si>
    <t>Column Labels</t>
  </si>
  <si>
    <t>Count of Kozmetički salon</t>
  </si>
  <si>
    <t>Values</t>
  </si>
  <si>
    <t>Sum of Januar</t>
  </si>
  <si>
    <t>Sum of Februar</t>
  </si>
  <si>
    <t>Sum of Mart</t>
  </si>
  <si>
    <t>Zadatak:</t>
  </si>
  <si>
    <t>Ukupan promet preduzeća prema komercijalistima (prihvatiti prvi predloženi dijagram)</t>
  </si>
  <si>
    <t xml:space="preserve">Prihod svakog od komercijalista prema kategoriji salona (A, B, C). </t>
  </si>
  <si>
    <t>Broj salona zavisno od lokacije na kojoj se nalaze.</t>
  </si>
  <si>
    <t>Linijskim dijagramom prikazati prihod salona prema kategorijama A, B, C za mjesec januar, februar i mart.</t>
  </si>
  <si>
    <t xml:space="preserve">Kružnim dijagramom prikazati učešće svakog grada u ukupnim prihododima. </t>
  </si>
  <si>
    <t>Stubičastim dijagramom prikazati strukturu prometa svakog od komercijalista (u apsolutnoj vrijednosti) za prva tri mjeseca.</t>
  </si>
  <si>
    <t xml:space="preserve">Trakstim dijagramom prikazati promet po gradovima za prva tri mjeseca poslovanja. </t>
  </si>
  <si>
    <t>Na radnom listu Pivot_grafikoni prikazati sljedeće pivot grafikone: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</si>
</sst>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rgb="FF7030A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3" fillId="0" borderId="0" xfId="0" applyFon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n-US"/>
          </a:pPr>
          <a:endParaRPr lang="en-US"/>
        </a:p>
      </c:txPr>
    </c:title>
    <c:autoTitleDeleted val="0"/>
    <c:pivotFmts>
      <c:pivotFmt>
        <c:idx val="0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cat>
            <c:strLit>
              <c:ptCount val="4"/>
              <c:pt idx="0">
                <c:v>Darko</c:v>
              </c:pt>
              <c:pt idx="1">
                <c:v>Ivan</c:v>
              </c:pt>
              <c:pt idx="2">
                <c:v>Marko</c:v>
              </c:pt>
              <c:pt idx="3">
                <c:v>Petar</c:v>
              </c:pt>
            </c:strLit>
          </c:cat>
          <c:val>
            <c:numLit>
              <c:formatCode>General</c:formatCode>
              <c:ptCount val="4"/>
              <c:pt idx="0">
                <c:v>8079</c:v>
              </c:pt>
              <c:pt idx="1">
                <c:v>9033</c:v>
              </c:pt>
              <c:pt idx="2">
                <c:v>15506</c:v>
              </c:pt>
              <c:pt idx="3">
                <c:v>12110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10-494D-A689-73F9FF17B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07594768"/>
        <c:axId val="-907593680"/>
      </c:barChart>
      <c:catAx>
        <c:axId val="-907594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-907593680"/>
        <c:crosses val="autoZero"/>
        <c:auto val="1"/>
        <c:lblAlgn val="ctr"/>
        <c:lblOffset val="100"/>
        <c:noMultiLvlLbl val="0"/>
      </c:catAx>
      <c:valAx>
        <c:axId val="-907593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-90759476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Lit>
              <c:ptCount val="4"/>
              <c:pt idx="0">
                <c:v>Darko</c:v>
              </c:pt>
              <c:pt idx="1">
                <c:v>Ivan</c:v>
              </c:pt>
              <c:pt idx="2">
                <c:v>Marko</c:v>
              </c:pt>
              <c:pt idx="3">
                <c:v>Petar</c:v>
              </c:pt>
            </c:strLit>
          </c:cat>
          <c:val>
            <c:numLit>
              <c:formatCode>General</c:formatCode>
              <c:ptCount val="4"/>
              <c:pt idx="0">
                <c:v>3349</c:v>
              </c:pt>
              <c:pt idx="1">
                <c:v>7134</c:v>
              </c:pt>
              <c:pt idx="2">
                <c:v>9532</c:v>
              </c:pt>
              <c:pt idx="3">
                <c:v>3403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02-4E43-AB2D-4240B5EA812C}"/>
            </c:ext>
          </c:extLst>
        </c:ser>
        <c:ser>
          <c:idx val="1"/>
          <c:order val="1"/>
          <c:tx>
            <c:v>B</c:v>
          </c:tx>
          <c:invertIfNegative val="0"/>
          <c:cat>
            <c:strLit>
              <c:ptCount val="4"/>
              <c:pt idx="0">
                <c:v>Darko</c:v>
              </c:pt>
              <c:pt idx="1">
                <c:v>Ivan</c:v>
              </c:pt>
              <c:pt idx="2">
                <c:v>Marko</c:v>
              </c:pt>
              <c:pt idx="3">
                <c:v>Petar</c:v>
              </c:pt>
            </c:strLit>
          </c:cat>
          <c:val>
            <c:numLit>
              <c:formatCode>General</c:formatCode>
              <c:ptCount val="4"/>
              <c:pt idx="0">
                <c:v>3440</c:v>
              </c:pt>
              <c:pt idx="1">
                <c:v>1899</c:v>
              </c:pt>
              <c:pt idx="2">
                <c:v>5974</c:v>
              </c:pt>
              <c:pt idx="3">
                <c:v>7715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F02-4E43-AB2D-4240B5EA812C}"/>
            </c:ext>
          </c:extLst>
        </c:ser>
        <c:ser>
          <c:idx val="2"/>
          <c:order val="2"/>
          <c:tx>
            <c:v>C</c:v>
          </c:tx>
          <c:invertIfNegative val="0"/>
          <c:cat>
            <c:strLit>
              <c:ptCount val="4"/>
              <c:pt idx="0">
                <c:v>Darko</c:v>
              </c:pt>
              <c:pt idx="1">
                <c:v>Ivan</c:v>
              </c:pt>
              <c:pt idx="2">
                <c:v>Marko</c:v>
              </c:pt>
              <c:pt idx="3">
                <c:v>Petar</c:v>
              </c:pt>
            </c:strLit>
          </c:cat>
          <c:val>
            <c:numLit>
              <c:formatCode>General</c:formatCode>
              <c:ptCount val="4"/>
              <c:pt idx="0">
                <c:v>1290</c:v>
              </c:pt>
              <c:pt idx="1">
                <c:v>0</c:v>
              </c:pt>
              <c:pt idx="2">
                <c:v>0</c:v>
              </c:pt>
              <c:pt idx="3">
                <c:v>992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F02-4E43-AB2D-4240B5EA8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05179168"/>
        <c:axId val="-905187328"/>
      </c:barChart>
      <c:catAx>
        <c:axId val="-90517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-905187328"/>
        <c:crosses val="autoZero"/>
        <c:auto val="1"/>
        <c:lblAlgn val="ctr"/>
        <c:lblOffset val="100"/>
        <c:noMultiLvlLbl val="0"/>
      </c:catAx>
      <c:valAx>
        <c:axId val="-905187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-90517916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A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"/>
              <c:pt idx="0">
                <c:v>Centar</c:v>
              </c:pt>
              <c:pt idx="1">
                <c:v>Periferija</c:v>
              </c:pt>
              <c:pt idx="2">
                <c:v>Zona šetališta</c:v>
              </c:pt>
            </c:strLit>
          </c:cat>
          <c:val>
            <c:numLit>
              <c:formatCode>General</c:formatCode>
              <c:ptCount val="3"/>
              <c:pt idx="0">
                <c:v>5</c:v>
              </c:pt>
              <c:pt idx="1">
                <c:v>1</c:v>
              </c:pt>
              <c:pt idx="2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38-4544-91BA-968EB136F351}"/>
            </c:ext>
          </c:extLst>
        </c:ser>
        <c:ser>
          <c:idx val="1"/>
          <c:order val="1"/>
          <c:tx>
            <c:v>B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"/>
              <c:pt idx="0">
                <c:v>Centar</c:v>
              </c:pt>
              <c:pt idx="1">
                <c:v>Periferija</c:v>
              </c:pt>
              <c:pt idx="2">
                <c:v>Zona šetališta</c:v>
              </c:pt>
            </c:strLit>
          </c:cat>
          <c:val>
            <c:numLit>
              <c:formatCode>General</c:formatCode>
              <c:ptCount val="3"/>
              <c:pt idx="0">
                <c:v>3</c:v>
              </c:pt>
              <c:pt idx="1">
                <c:v>5</c:v>
              </c:pt>
              <c:pt idx="2">
                <c:v>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C38-4544-91BA-968EB136F351}"/>
            </c:ext>
          </c:extLst>
        </c:ser>
        <c:ser>
          <c:idx val="2"/>
          <c:order val="2"/>
          <c:tx>
            <c:v>C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"/>
              <c:pt idx="0">
                <c:v>Centar</c:v>
              </c:pt>
              <c:pt idx="1">
                <c:v>Periferija</c:v>
              </c:pt>
              <c:pt idx="2">
                <c:v>Zona šetališta</c:v>
              </c:pt>
            </c:strLit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C38-4544-91BA-968EB136F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905176448"/>
        <c:axId val="-905184064"/>
        <c:axId val="-959016800"/>
      </c:bar3DChart>
      <c:catAx>
        <c:axId val="-905176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-905184064"/>
        <c:crosses val="autoZero"/>
        <c:auto val="1"/>
        <c:lblAlgn val="ctr"/>
        <c:lblOffset val="100"/>
        <c:noMultiLvlLbl val="0"/>
      </c:catAx>
      <c:valAx>
        <c:axId val="-905184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-905176448"/>
        <c:crosses val="autoZero"/>
        <c:crossBetween val="between"/>
      </c:valAx>
      <c:serAx>
        <c:axId val="-9590168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-905184064"/>
        <c:crosses val="autoZero"/>
      </c:ser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Januar</c:v>
          </c:tx>
          <c:marker>
            <c:symbol val="none"/>
          </c:marker>
          <c:cat>
            <c:strLit>
              <c:ptCount val="3"/>
              <c:pt idx="0">
                <c:v>A</c:v>
              </c:pt>
              <c:pt idx="1">
                <c:v>B</c:v>
              </c:pt>
              <c:pt idx="2">
                <c:v>C</c:v>
              </c:pt>
            </c:strLit>
          </c:cat>
          <c:val>
            <c:numLit>
              <c:formatCode>General</c:formatCode>
              <c:ptCount val="3"/>
              <c:pt idx="0">
                <c:v>7283</c:v>
              </c:pt>
              <c:pt idx="1">
                <c:v>6996</c:v>
              </c:pt>
              <c:pt idx="2">
                <c:v>836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4E-49EF-97D8-5045DCE83FD6}"/>
            </c:ext>
          </c:extLst>
        </c:ser>
        <c:ser>
          <c:idx val="1"/>
          <c:order val="1"/>
          <c:tx>
            <c:v>Sum of Februar</c:v>
          </c:tx>
          <c:marker>
            <c:symbol val="none"/>
          </c:marker>
          <c:cat>
            <c:strLit>
              <c:ptCount val="3"/>
              <c:pt idx="0">
                <c:v>A</c:v>
              </c:pt>
              <c:pt idx="1">
                <c:v>B</c:v>
              </c:pt>
              <c:pt idx="2">
                <c:v>C</c:v>
              </c:pt>
            </c:strLit>
          </c:cat>
          <c:val>
            <c:numLit>
              <c:formatCode>General</c:formatCode>
              <c:ptCount val="3"/>
              <c:pt idx="0">
                <c:v>8806</c:v>
              </c:pt>
              <c:pt idx="1">
                <c:v>6668</c:v>
              </c:pt>
              <c:pt idx="2">
                <c:v>774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14E-49EF-97D8-5045DCE83FD6}"/>
            </c:ext>
          </c:extLst>
        </c:ser>
        <c:ser>
          <c:idx val="2"/>
          <c:order val="2"/>
          <c:tx>
            <c:v>Sum of Mart</c:v>
          </c:tx>
          <c:marker>
            <c:symbol val="none"/>
          </c:marker>
          <c:cat>
            <c:strLit>
              <c:ptCount val="3"/>
              <c:pt idx="0">
                <c:v>A</c:v>
              </c:pt>
              <c:pt idx="1">
                <c:v>B</c:v>
              </c:pt>
              <c:pt idx="2">
                <c:v>C</c:v>
              </c:pt>
            </c:strLit>
          </c:cat>
          <c:val>
            <c:numLit>
              <c:formatCode>General</c:formatCode>
              <c:ptCount val="3"/>
              <c:pt idx="0">
                <c:v>7329</c:v>
              </c:pt>
              <c:pt idx="1">
                <c:v>5364</c:v>
              </c:pt>
              <c:pt idx="2">
                <c:v>672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14E-49EF-97D8-5045DCE83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05172096"/>
        <c:axId val="-905174816"/>
      </c:lineChart>
      <c:catAx>
        <c:axId val="-905172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-905174816"/>
        <c:crosses val="autoZero"/>
        <c:auto val="1"/>
        <c:lblAlgn val="ctr"/>
        <c:lblOffset val="100"/>
        <c:noMultiLvlLbl val="0"/>
      </c:catAx>
      <c:valAx>
        <c:axId val="-905174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-9051720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Ukupan promet po gradovima</a:t>
            </a:r>
          </a:p>
        </c:rich>
      </c:tx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dLblPos val="outEnd"/>
          <c:showLegendKey val="0"/>
          <c:showVal val="0"/>
          <c:showCatName val="0"/>
          <c:showSerName val="0"/>
          <c:showPercent val="1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Total</c:v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7"/>
              <c:pt idx="0">
                <c:v>Banja Luka</c:v>
              </c:pt>
              <c:pt idx="1">
                <c:v>Bijeljina</c:v>
              </c:pt>
              <c:pt idx="2">
                <c:v>Doboj</c:v>
              </c:pt>
              <c:pt idx="3">
                <c:v>Mrkonjić Grad</c:v>
              </c:pt>
              <c:pt idx="4">
                <c:v>Prijedor</c:v>
              </c:pt>
              <c:pt idx="5">
                <c:v>Prnjavor</c:v>
              </c:pt>
              <c:pt idx="6">
                <c:v>Sarajevo</c:v>
              </c:pt>
            </c:strLit>
          </c:cat>
          <c:val>
            <c:numLit>
              <c:formatCode>General</c:formatCode>
              <c:ptCount val="7"/>
              <c:pt idx="0">
                <c:v>4730</c:v>
              </c:pt>
              <c:pt idx="1">
                <c:v>2874</c:v>
              </c:pt>
              <c:pt idx="2">
                <c:v>7373</c:v>
              </c:pt>
              <c:pt idx="3">
                <c:v>5180</c:v>
              </c:pt>
              <c:pt idx="4">
                <c:v>10326</c:v>
              </c:pt>
              <c:pt idx="5">
                <c:v>5212</c:v>
              </c:pt>
              <c:pt idx="6">
                <c:v>9033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E9-418A-8232-C699B5986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marker>
          <c:symbol val="none"/>
        </c:marker>
      </c:pivotFmt>
      <c:pivotFmt>
        <c:idx val="27"/>
        <c:marker>
          <c:symbol val="none"/>
        </c:marker>
      </c:pivotFmt>
      <c:pivotFmt>
        <c:idx val="28"/>
        <c:marker>
          <c:symbol val="none"/>
        </c:marker>
      </c:pivotFmt>
      <c:pivotFmt>
        <c:idx val="29"/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</c:pivotFmt>
      <c:pivotFmt>
        <c:idx val="32"/>
        <c:marker>
          <c:symbol val="none"/>
        </c:marker>
      </c:pivotFmt>
      <c:pivotFmt>
        <c:idx val="33"/>
        <c:marker>
          <c:symbol val="none"/>
        </c:marker>
      </c:pivotFmt>
      <c:pivotFmt>
        <c:idx val="34"/>
        <c:marker>
          <c:symbol val="none"/>
        </c:marker>
      </c:pivotFmt>
      <c:pivotFmt>
        <c:idx val="35"/>
        <c:marker>
          <c:symbol val="none"/>
        </c:marker>
      </c:pivotFmt>
      <c:pivotFmt>
        <c:idx val="36"/>
        <c:marker>
          <c:symbol val="none"/>
        </c:marker>
      </c:pivotFmt>
      <c:pivotFmt>
        <c:idx val="37"/>
        <c:marker>
          <c:symbol val="none"/>
        </c:marker>
      </c:pivotFmt>
      <c:pivotFmt>
        <c:idx val="38"/>
        <c:marker>
          <c:symbol val="none"/>
        </c:marker>
      </c:pivotFmt>
      <c:pivotFmt>
        <c:idx val="39"/>
        <c:marker>
          <c:symbol val="none"/>
        </c:marker>
      </c:pivotFmt>
      <c:pivotFmt>
        <c:idx val="40"/>
        <c:marker>
          <c:symbol val="none"/>
        </c:marker>
      </c:pivotFmt>
      <c:pivotFmt>
        <c:idx val="41"/>
        <c:marker>
          <c:symbol val="none"/>
        </c:marker>
      </c:pivotFmt>
      <c:pivotFmt>
        <c:idx val="42"/>
        <c:marker>
          <c:symbol val="none"/>
        </c:marker>
      </c:pivotFmt>
      <c:pivotFmt>
        <c:idx val="43"/>
        <c:marker>
          <c:symbol val="none"/>
        </c:marker>
      </c:pivotFmt>
      <c:pivotFmt>
        <c:idx val="44"/>
        <c:marker>
          <c:symbol val="none"/>
        </c:marker>
      </c:pivotFmt>
      <c:pivotFmt>
        <c:idx val="45"/>
        <c:marker>
          <c:symbol val="none"/>
        </c:marker>
      </c:pivotFmt>
      <c:pivotFmt>
        <c:idx val="46"/>
        <c:marker>
          <c:symbol val="none"/>
        </c:marker>
      </c:pivotFmt>
      <c:pivotFmt>
        <c:idx val="47"/>
        <c:marker>
          <c:symbol val="none"/>
        </c:marker>
      </c:pivotFmt>
      <c:pivotFmt>
        <c:idx val="48"/>
        <c:marker>
          <c:symbol val="none"/>
        </c:marker>
      </c:pivotFmt>
      <c:pivotFmt>
        <c:idx val="49"/>
        <c:marker>
          <c:symbol val="none"/>
        </c:marker>
      </c:pivotFmt>
      <c:pivotFmt>
        <c:idx val="50"/>
        <c:marker>
          <c:symbol val="none"/>
        </c:marker>
      </c:pivotFmt>
      <c:pivotFmt>
        <c:idx val="51"/>
        <c:marker>
          <c:symbol val="none"/>
        </c:marker>
      </c:pivotFmt>
      <c:pivotFmt>
        <c:idx val="52"/>
        <c:marker>
          <c:symbol val="none"/>
        </c:marker>
      </c:pivotFmt>
      <c:pivotFmt>
        <c:idx val="53"/>
        <c:marker>
          <c:symbol val="none"/>
        </c:marker>
      </c:pivotFmt>
      <c:pivotFmt>
        <c:idx val="54"/>
        <c:marker>
          <c:symbol val="none"/>
        </c:marker>
      </c:pivotFmt>
      <c:pivotFmt>
        <c:idx val="55"/>
        <c:marker>
          <c:symbol val="none"/>
        </c:marker>
      </c:pivotFmt>
      <c:pivotFmt>
        <c:idx val="56"/>
        <c:marker>
          <c:symbol val="none"/>
        </c:marker>
      </c:pivotFmt>
      <c:pivotFmt>
        <c:idx val="57"/>
        <c:marker>
          <c:symbol val="none"/>
        </c:marker>
      </c:pivotFmt>
      <c:pivotFmt>
        <c:idx val="58"/>
        <c:marker>
          <c:symbol val="none"/>
        </c:marker>
      </c:pivotFmt>
      <c:pivotFmt>
        <c:idx val="59"/>
        <c:marker>
          <c:symbol val="none"/>
        </c:marker>
      </c:pivotFmt>
      <c:pivotFmt>
        <c:idx val="60"/>
        <c:marker>
          <c:symbol val="none"/>
        </c:marker>
      </c:pivotFmt>
      <c:pivotFmt>
        <c:idx val="61"/>
        <c:marker>
          <c:symbol val="none"/>
        </c:marker>
      </c:pivotFmt>
      <c:pivotFmt>
        <c:idx val="62"/>
        <c:marker>
          <c:symbol val="none"/>
        </c:marker>
      </c:pivotFmt>
      <c:pivotFmt>
        <c:idx val="63"/>
        <c:marker>
          <c:symbol val="none"/>
        </c:marker>
      </c:pivotFmt>
      <c:pivotFmt>
        <c:idx val="64"/>
        <c:marker>
          <c:symbol val="none"/>
        </c:marker>
      </c:pivotFmt>
      <c:pivotFmt>
        <c:idx val="65"/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2673840769903771"/>
          <c:y val="5.1400554097404488E-2"/>
          <c:w val="0.71993942315652204"/>
          <c:h val="0.8213732137649461"/>
        </c:manualLayout>
      </c:layout>
      <c:barChart>
        <c:barDir val="col"/>
        <c:grouping val="stacked"/>
        <c:varyColors val="0"/>
        <c:ser>
          <c:idx val="0"/>
          <c:order val="0"/>
          <c:tx>
            <c:v>Sum of Januar</c:v>
          </c:tx>
          <c:invertIfNegative val="0"/>
          <c:cat>
            <c:strLit>
              <c:ptCount val="4"/>
              <c:pt idx="0">
                <c:v>Darko</c:v>
              </c:pt>
              <c:pt idx="1">
                <c:v>Ivan</c:v>
              </c:pt>
              <c:pt idx="2">
                <c:v>Marko</c:v>
              </c:pt>
              <c:pt idx="3">
                <c:v>Petar</c:v>
              </c:pt>
            </c:strLit>
          </c:cat>
          <c:val>
            <c:numLit>
              <c:formatCode>General</c:formatCode>
              <c:ptCount val="4"/>
              <c:pt idx="0">
                <c:v>2825</c:v>
              </c:pt>
              <c:pt idx="1">
                <c:v>2839</c:v>
              </c:pt>
              <c:pt idx="2">
                <c:v>5495</c:v>
              </c:pt>
              <c:pt idx="3">
                <c:v>3956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E0-44CF-906E-F10E32357A50}"/>
            </c:ext>
          </c:extLst>
        </c:ser>
        <c:ser>
          <c:idx val="1"/>
          <c:order val="1"/>
          <c:tx>
            <c:v>Sum of Februar</c:v>
          </c:tx>
          <c:invertIfNegative val="0"/>
          <c:cat>
            <c:strLit>
              <c:ptCount val="4"/>
              <c:pt idx="0">
                <c:v>Darko</c:v>
              </c:pt>
              <c:pt idx="1">
                <c:v>Ivan</c:v>
              </c:pt>
              <c:pt idx="2">
                <c:v>Marko</c:v>
              </c:pt>
              <c:pt idx="3">
                <c:v>Petar</c:v>
              </c:pt>
            </c:strLit>
          </c:cat>
          <c:val>
            <c:numLit>
              <c:formatCode>General</c:formatCode>
              <c:ptCount val="4"/>
              <c:pt idx="0">
                <c:v>3045</c:v>
              </c:pt>
              <c:pt idx="1">
                <c:v>3192</c:v>
              </c:pt>
              <c:pt idx="2">
                <c:v>5356</c:v>
              </c:pt>
              <c:pt idx="3">
                <c:v>4655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4E0-44CF-906E-F10E32357A50}"/>
            </c:ext>
          </c:extLst>
        </c:ser>
        <c:ser>
          <c:idx val="2"/>
          <c:order val="2"/>
          <c:tx>
            <c:v>Sum of Mart</c:v>
          </c:tx>
          <c:invertIfNegative val="0"/>
          <c:cat>
            <c:strLit>
              <c:ptCount val="4"/>
              <c:pt idx="0">
                <c:v>Darko</c:v>
              </c:pt>
              <c:pt idx="1">
                <c:v>Ivan</c:v>
              </c:pt>
              <c:pt idx="2">
                <c:v>Marko</c:v>
              </c:pt>
              <c:pt idx="3">
                <c:v>Petar</c:v>
              </c:pt>
            </c:strLit>
          </c:cat>
          <c:val>
            <c:numLit>
              <c:formatCode>General</c:formatCode>
              <c:ptCount val="4"/>
              <c:pt idx="0">
                <c:v>2209</c:v>
              </c:pt>
              <c:pt idx="1">
                <c:v>3002</c:v>
              </c:pt>
              <c:pt idx="2">
                <c:v>4655</c:v>
              </c:pt>
              <c:pt idx="3">
                <c:v>3499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4E0-44CF-906E-F10E32357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05175904"/>
        <c:axId val="-905183520"/>
      </c:barChart>
      <c:catAx>
        <c:axId val="-905175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-905183520"/>
        <c:crosses val="autoZero"/>
        <c:auto val="1"/>
        <c:lblAlgn val="ctr"/>
        <c:lblOffset val="100"/>
        <c:noMultiLvlLbl val="0"/>
      </c:catAx>
      <c:valAx>
        <c:axId val="-905183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-905175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53691340530487"/>
          <c:y val="0.21238699329250521"/>
          <c:w val="0.13978856539036524"/>
          <c:h val="0.4826330562846311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v>Sum of Januar</c:v>
          </c:tx>
          <c:invertIfNegative val="0"/>
          <c:cat>
            <c:strLit>
              <c:ptCount val="7"/>
              <c:pt idx="0">
                <c:v>Banja Luka</c:v>
              </c:pt>
              <c:pt idx="1">
                <c:v>Bijeljina</c:v>
              </c:pt>
              <c:pt idx="2">
                <c:v>Doboj</c:v>
              </c:pt>
              <c:pt idx="3">
                <c:v>Mrkonjić Grad</c:v>
              </c:pt>
              <c:pt idx="4">
                <c:v>Prijedor</c:v>
              </c:pt>
              <c:pt idx="5">
                <c:v>Prnjavor</c:v>
              </c:pt>
              <c:pt idx="6">
                <c:v>Sarajevo</c:v>
              </c:pt>
            </c:strLit>
          </c:cat>
          <c:val>
            <c:numLit>
              <c:formatCode>General</c:formatCode>
              <c:ptCount val="7"/>
              <c:pt idx="0">
                <c:v>1787</c:v>
              </c:pt>
              <c:pt idx="1">
                <c:v>868</c:v>
              </c:pt>
              <c:pt idx="2">
                <c:v>2532</c:v>
              </c:pt>
              <c:pt idx="3">
                <c:v>1752</c:v>
              </c:pt>
              <c:pt idx="4">
                <c:v>3743</c:v>
              </c:pt>
              <c:pt idx="5">
                <c:v>1594</c:v>
              </c:pt>
              <c:pt idx="6">
                <c:v>2839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61-40F7-B70B-00F6E6960D7B}"/>
            </c:ext>
          </c:extLst>
        </c:ser>
        <c:ser>
          <c:idx val="1"/>
          <c:order val="1"/>
          <c:tx>
            <c:v>Sum of Februar</c:v>
          </c:tx>
          <c:invertIfNegative val="0"/>
          <c:cat>
            <c:strLit>
              <c:ptCount val="7"/>
              <c:pt idx="0">
                <c:v>Banja Luka</c:v>
              </c:pt>
              <c:pt idx="1">
                <c:v>Bijeljina</c:v>
              </c:pt>
              <c:pt idx="2">
                <c:v>Doboj</c:v>
              </c:pt>
              <c:pt idx="3">
                <c:v>Mrkonjić Grad</c:v>
              </c:pt>
              <c:pt idx="4">
                <c:v>Prijedor</c:v>
              </c:pt>
              <c:pt idx="5">
                <c:v>Prnjavor</c:v>
              </c:pt>
              <c:pt idx="6">
                <c:v>Sarajevo</c:v>
              </c:pt>
            </c:strLit>
          </c:cat>
          <c:val>
            <c:numLit>
              <c:formatCode>General</c:formatCode>
              <c:ptCount val="7"/>
              <c:pt idx="0">
                <c:v>1710</c:v>
              </c:pt>
              <c:pt idx="1">
                <c:v>1033</c:v>
              </c:pt>
              <c:pt idx="2">
                <c:v>2845</c:v>
              </c:pt>
              <c:pt idx="3">
                <c:v>1740</c:v>
              </c:pt>
              <c:pt idx="4">
                <c:v>3616</c:v>
              </c:pt>
              <c:pt idx="5">
                <c:v>2112</c:v>
              </c:pt>
              <c:pt idx="6">
                <c:v>3192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B61-40F7-B70B-00F6E6960D7B}"/>
            </c:ext>
          </c:extLst>
        </c:ser>
        <c:ser>
          <c:idx val="2"/>
          <c:order val="2"/>
          <c:tx>
            <c:v>Sum of Mart</c:v>
          </c:tx>
          <c:invertIfNegative val="0"/>
          <c:cat>
            <c:strLit>
              <c:ptCount val="7"/>
              <c:pt idx="0">
                <c:v>Banja Luka</c:v>
              </c:pt>
              <c:pt idx="1">
                <c:v>Bijeljina</c:v>
              </c:pt>
              <c:pt idx="2">
                <c:v>Doboj</c:v>
              </c:pt>
              <c:pt idx="3">
                <c:v>Mrkonjić Grad</c:v>
              </c:pt>
              <c:pt idx="4">
                <c:v>Prijedor</c:v>
              </c:pt>
              <c:pt idx="5">
                <c:v>Prnjavor</c:v>
              </c:pt>
              <c:pt idx="6">
                <c:v>Sarajevo</c:v>
              </c:pt>
            </c:strLit>
          </c:cat>
          <c:val>
            <c:numLit>
              <c:formatCode>General</c:formatCode>
              <c:ptCount val="7"/>
              <c:pt idx="0">
                <c:v>1233</c:v>
              </c:pt>
              <c:pt idx="1">
                <c:v>973</c:v>
              </c:pt>
              <c:pt idx="2">
                <c:v>1996</c:v>
              </c:pt>
              <c:pt idx="3">
                <c:v>1688</c:v>
              </c:pt>
              <c:pt idx="4">
                <c:v>2967</c:v>
              </c:pt>
              <c:pt idx="5">
                <c:v>1506</c:v>
              </c:pt>
              <c:pt idx="6">
                <c:v>3002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B61-40F7-B70B-00F6E6960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05174272"/>
        <c:axId val="-905186784"/>
      </c:barChart>
      <c:catAx>
        <c:axId val="-9051742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-905186784"/>
        <c:crosses val="autoZero"/>
        <c:auto val="1"/>
        <c:lblAlgn val="ctr"/>
        <c:lblOffset val="100"/>
        <c:noMultiLvlLbl val="0"/>
      </c:catAx>
      <c:valAx>
        <c:axId val="-9051867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-90517427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257175</xdr:colOff>
      <xdr:row>0</xdr:row>
      <xdr:rowOff>76199</xdr:rowOff>
    </xdr:from>
    <xdr:to>
      <xdr:col>17</xdr:col>
      <xdr:colOff>133350</xdr:colOff>
      <xdr:row>2</xdr:row>
      <xdr:rowOff>723900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9753600" y="76199"/>
          <a:ext cx="2419350" cy="1076326"/>
        </a:xfrm>
        <a:prstGeom prst="rect">
          <a:avLst/>
        </a:prstGeom>
        <a:solidFill>
          <a:srgbClr val="7030A0">
            <a:alpha val="58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Latn-BA" sz="1100"/>
            <a:t>Konkurencija:</a:t>
          </a:r>
        </a:p>
        <a:p>
          <a:r>
            <a:rPr lang="sr-Latn-BA" sz="1100"/>
            <a:t>Mb =</a:t>
          </a:r>
          <a:r>
            <a:rPr lang="sr-Latn-BA" sz="1100" baseline="0"/>
            <a:t> 1</a:t>
          </a:r>
        </a:p>
        <a:p>
          <a:r>
            <a:rPr lang="sr-Latn-BA" sz="1100" baseline="0"/>
            <a:t>Divine = 2</a:t>
          </a:r>
        </a:p>
        <a:p>
          <a:r>
            <a:rPr lang="sr-Latn-BA" sz="1100" baseline="0"/>
            <a:t>Micro S = 3</a:t>
          </a:r>
        </a:p>
        <a:p>
          <a:r>
            <a:rPr lang="sr-Latn-BA" sz="1100" baseline="0"/>
            <a:t>Alum= 4</a:t>
          </a:r>
        </a:p>
      </xdr:txBody>
    </xdr:sp>
    <xdr:clientData/>
  </xdr:twoCellAnchor>
  <xdr:oneCellAnchor>
    <xdr:from>
      <xdr:col>14</xdr:col>
      <xdr:colOff>306916</xdr:colOff>
      <xdr:row>7</xdr:row>
      <xdr:rowOff>31750</xdr:rowOff>
    </xdr:from>
    <xdr:ext cx="1502833" cy="14073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10498666" y="2233083"/>
          <a:ext cx="1502833" cy="1407308"/>
        </a:xfrm>
        <a:prstGeom prst="rect">
          <a:avLst/>
        </a:prstGeom>
        <a:solidFill>
          <a:srgbClr val="FFFF00">
            <a:alpha val="57000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hr-HR" sz="1400"/>
            <a:t>Ovdje ne treba  ništa rješavati.</a:t>
          </a:r>
          <a:r>
            <a:rPr lang="hr-HR" sz="1400" baseline="0"/>
            <a:t> Ovo je tabela koja služi za pivot grafikone na sljedećem listu. </a:t>
          </a:r>
          <a:endParaRPr lang="hr-HR" sz="14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495299</xdr:colOff>
      <xdr:row>0</xdr:row>
      <xdr:rowOff>133350</xdr:rowOff>
    </xdr:from>
    <xdr:to>
      <xdr:col>12</xdr:col>
      <xdr:colOff>266699</xdr:colOff>
      <xdr:row>10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180976</xdr:colOff>
      <xdr:row>11</xdr:row>
      <xdr:rowOff>28575</xdr:rowOff>
    </xdr:from>
    <xdr:to>
      <xdr:col>21</xdr:col>
      <xdr:colOff>95250</xdr:colOff>
      <xdr:row>25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190499</xdr:colOff>
      <xdr:row>27</xdr:row>
      <xdr:rowOff>142875</xdr:rowOff>
    </xdr:from>
    <xdr:to>
      <xdr:col>20</xdr:col>
      <xdr:colOff>266699</xdr:colOff>
      <xdr:row>42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219075</xdr:colOff>
      <xdr:row>42</xdr:row>
      <xdr:rowOff>104775</xdr:rowOff>
    </xdr:from>
    <xdr:to>
      <xdr:col>20</xdr:col>
      <xdr:colOff>266700</xdr:colOff>
      <xdr:row>56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381000</xdr:colOff>
      <xdr:row>58</xdr:row>
      <xdr:rowOff>28575</xdr:rowOff>
    </xdr:from>
    <xdr:to>
      <xdr:col>16</xdr:col>
      <xdr:colOff>0</xdr:colOff>
      <xdr:row>72</xdr:row>
      <xdr:rowOff>104775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219074</xdr:colOff>
      <xdr:row>73</xdr:row>
      <xdr:rowOff>171450</xdr:rowOff>
    </xdr:from>
    <xdr:to>
      <xdr:col>20</xdr:col>
      <xdr:colOff>190500</xdr:colOff>
      <xdr:row>88</xdr:row>
      <xdr:rowOff>57150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133350</xdr:colOff>
      <xdr:row>89</xdr:row>
      <xdr:rowOff>133350</xdr:rowOff>
    </xdr:from>
    <xdr:to>
      <xdr:col>22</xdr:col>
      <xdr:colOff>190500</xdr:colOff>
      <xdr:row>104</xdr:row>
      <xdr:rowOff>19050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38099</xdr:colOff>
      <xdr:row>0</xdr:row>
      <xdr:rowOff>142875</xdr:rowOff>
    </xdr:from>
    <xdr:to>
      <xdr:col>32</xdr:col>
      <xdr:colOff>180974</xdr:colOff>
      <xdr:row>9</xdr:row>
      <xdr:rowOff>114300</xdr:rowOff>
    </xdr:to>
    <xdr:sp macro="" textlink="">
      <xdr:nvSpPr>
        <xdr:cNvPr id="10" name="Left Arrow Callout 9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/>
      </xdr:nvSpPr>
      <xdr:spPr>
        <a:xfrm>
          <a:off x="7324724" y="142875"/>
          <a:ext cx="6581775" cy="1685925"/>
        </a:xfrm>
        <a:prstGeom prst="leftArrowCallout">
          <a:avLst>
            <a:gd name="adj1" fmla="val 10310"/>
            <a:gd name="adj2" fmla="val 14265"/>
            <a:gd name="adj3" fmla="val 25565"/>
            <a:gd name="adj4" fmla="val 83364"/>
          </a:avLst>
        </a:prstGeom>
        <a:solidFill>
          <a:schemeClr val="accent3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r-HR" sz="1200" b="1">
              <a:solidFill>
                <a:sysClr val="windowText" lastClr="000000"/>
              </a:solidFill>
            </a:rPr>
            <a:t>Da bismo napravili pivot grafikon, dovoljno je da označimo jednu ćeliju u</a:t>
          </a:r>
          <a:r>
            <a:rPr lang="hr-HR" sz="1200" b="1" baseline="0">
              <a:solidFill>
                <a:sysClr val="windowText" lastClr="000000"/>
              </a:solidFill>
            </a:rPr>
            <a:t> tabeli na prethodnoj strani. Zatim, meni Insert, Pivot Table, odaberemo Pivot Chart. U malom okviru koji nam se pojavi prvo područje ćelija predstavlja obim podataka iz tabele (ako Eksel nije prepoznao tabelu, sami označimo LTM cijeu tabelu dok nam je kursor pozicioniran u prvo polje). U drugom polju biramo gdje ćemo smjestiti grafikon. Postavimo tu pokazivač, klik na stranicu Pivot_tabele, klik na polje A1. OK. Da bismo dobili pivot grafikon "Ukupan prihod preduzeća prema komercijalistima", u okvru koji nam se pojavi u polje za redove (lijevo, dole) prevučemo LTM polje Komercijalisti. </a:t>
          </a:r>
          <a:endParaRPr lang="hr-H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32</xdr:col>
      <xdr:colOff>219076</xdr:colOff>
      <xdr:row>0</xdr:row>
      <xdr:rowOff>104775</xdr:rowOff>
    </xdr:from>
    <xdr:to>
      <xdr:col>39</xdr:col>
      <xdr:colOff>247650</xdr:colOff>
      <xdr:row>9</xdr:row>
      <xdr:rowOff>76200</xdr:rowOff>
    </xdr:to>
    <xdr:sp macro="" textlink="">
      <xdr:nvSpPr>
        <xdr:cNvPr id="11" name="Left Arrow Callout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/>
      </xdr:nvSpPr>
      <xdr:spPr>
        <a:xfrm>
          <a:off x="13944601" y="104775"/>
          <a:ext cx="2362199" cy="1685925"/>
        </a:xfrm>
        <a:prstGeom prst="leftArrowCallout">
          <a:avLst>
            <a:gd name="adj1" fmla="val 11440"/>
            <a:gd name="adj2" fmla="val 14265"/>
            <a:gd name="adj3" fmla="val 16525"/>
            <a:gd name="adj4" fmla="val 75092"/>
          </a:avLst>
        </a:prstGeom>
        <a:solidFill>
          <a:schemeClr val="accent3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r-HR" sz="1200" b="1">
              <a:solidFill>
                <a:sysClr val="windowText" lastClr="000000"/>
              </a:solidFill>
            </a:rPr>
            <a:t>Odmah pratimo ponašanje naše tabele na radnom listu i ponašanje grafikona. Ostalo je da još Ukupan</a:t>
          </a:r>
          <a:r>
            <a:rPr lang="hr-HR" sz="1200" b="1" baseline="0">
              <a:solidFill>
                <a:sysClr val="windowText" lastClr="000000"/>
              </a:solidFill>
            </a:rPr>
            <a:t> promet prevučemo u polje sa vrijednostima (Value) (desno, dole). </a:t>
          </a:r>
          <a:endParaRPr lang="hr-H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35</xdr:col>
      <xdr:colOff>114300</xdr:colOff>
      <xdr:row>25</xdr:row>
      <xdr:rowOff>76200</xdr:rowOff>
    </xdr:to>
    <xdr:sp macro="" textlink="">
      <xdr:nvSpPr>
        <xdr:cNvPr id="12" name="Left Arrow Callout 11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/>
      </xdr:nvSpPr>
      <xdr:spPr>
        <a:xfrm>
          <a:off x="9953625" y="2286000"/>
          <a:ext cx="4886325" cy="2552700"/>
        </a:xfrm>
        <a:prstGeom prst="leftArrowCallout">
          <a:avLst>
            <a:gd name="adj1" fmla="val 7325"/>
            <a:gd name="adj2" fmla="val 10534"/>
            <a:gd name="adj3" fmla="val 13625"/>
            <a:gd name="adj4" fmla="val 82351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r-HR" sz="1200" b="1">
              <a:solidFill>
                <a:sysClr val="windowText" lastClr="000000"/>
              </a:solidFill>
            </a:rPr>
            <a:t>Označimo bilo koje polje tabele, odaberemo Pivot Chart (kao smo već naveli). Sad</a:t>
          </a:r>
          <a:r>
            <a:rPr lang="hr-HR" sz="1200" b="1" baseline="0">
              <a:solidFill>
                <a:sysClr val="windowText" lastClr="000000"/>
              </a:solidFill>
            </a:rPr>
            <a:t> nam je potrebno da polje Komercijalista prevučemo dole, lijevo, tj. u polje za redove. Odmah pratimo "ponašanje" pivot tabele i grafikona. Ostalo je još da kategoriju salona prebacimo gore, desno (dakle, u polje koje određuje kolone). Sad je naša tabela formirana, ali još uvijek nema podataka. Zato ćemo Ukupan_promet prevući u polje sa vrijednostima i pratiti kako nam se ponaša tabela. </a:t>
          </a:r>
        </a:p>
        <a:p>
          <a:pPr algn="ctr"/>
          <a:r>
            <a:rPr lang="hr-HR" sz="1200" b="1" baseline="0">
              <a:solidFill>
                <a:sysClr val="windowText" lastClr="000000"/>
              </a:solidFill>
            </a:rPr>
            <a:t>Prozor koji se zove Pivot Chart Filter Pane (koji se pojavi čim odredimo podatke tabele i lokaciju grafikona) služi da se preko njega rade različiti filteri podataka na grafikonu. </a:t>
          </a:r>
          <a:endParaRPr lang="hr-H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19050</xdr:colOff>
      <xdr:row>27</xdr:row>
      <xdr:rowOff>38100</xdr:rowOff>
    </xdr:from>
    <xdr:to>
      <xdr:col>35</xdr:col>
      <xdr:colOff>133350</xdr:colOff>
      <xdr:row>40</xdr:row>
      <xdr:rowOff>114300</xdr:rowOff>
    </xdr:to>
    <xdr:sp macro="" textlink="">
      <xdr:nvSpPr>
        <xdr:cNvPr id="13" name="Left Arrow Callout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/>
      </xdr:nvSpPr>
      <xdr:spPr>
        <a:xfrm>
          <a:off x="9972675" y="5181600"/>
          <a:ext cx="4886325" cy="2552700"/>
        </a:xfrm>
        <a:prstGeom prst="leftArrowCallout">
          <a:avLst>
            <a:gd name="adj1" fmla="val 7325"/>
            <a:gd name="adj2" fmla="val 10534"/>
            <a:gd name="adj3" fmla="val 13625"/>
            <a:gd name="adj4" fmla="val 82351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r-HR" sz="1200" b="1">
              <a:solidFill>
                <a:sysClr val="windowText" lastClr="000000"/>
              </a:solidFill>
            </a:rPr>
            <a:t>Nakon</a:t>
          </a:r>
          <a:r>
            <a:rPr lang="hr-HR" sz="1200" b="1" baseline="0">
              <a:solidFill>
                <a:sysClr val="windowText" lastClr="000000"/>
              </a:solidFill>
            </a:rPr>
            <a:t> uobičajenog postupka ubacivanja pivot grafikona, potrebno je "Pozicija salona" prevući u polje koje određuje redove pivot tabele, zatim "Kategorija" u polje koje određuje kolone tabele, te na kraju "Ukupan_promet" u vrijednosti. Međutim, trebamo LKM na trokutić (strelicu) na desnoj strani od naziva polja Ukupan_promet . Pojaviće nam se padajući meni na kojem odaberemo posljednju opciju u kojoj umjesto opcije Sum odaberemo opciju Count tj. da Eksel prebroji, odnosno prikaže broj salona A, B, C kategorije. </a:t>
          </a:r>
        </a:p>
        <a:p>
          <a:pPr algn="ctr"/>
          <a:r>
            <a:rPr lang="hr-HR" sz="1200" b="1" baseline="0">
              <a:solidFill>
                <a:sysClr val="windowText" lastClr="000000"/>
              </a:solidFill>
            </a:rPr>
            <a:t>Potrebno je i promijeniti tip grafikona (već smo objasnili kako) i odabrati grafikon 3-D.</a:t>
          </a:r>
          <a:endParaRPr lang="hr-H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303440</xdr:colOff>
      <xdr:row>63</xdr:row>
      <xdr:rowOff>108860</xdr:rowOff>
    </xdr:from>
    <xdr:to>
      <xdr:col>25</xdr:col>
      <xdr:colOff>0</xdr:colOff>
      <xdr:row>68</xdr:row>
      <xdr:rowOff>152401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CxnSpPr/>
      </xdr:nvCxnSpPr>
      <xdr:spPr>
        <a:xfrm rot="10800000">
          <a:off x="6256565" y="12110360"/>
          <a:ext cx="5202010" cy="99604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209550</xdr:colOff>
      <xdr:row>61</xdr:row>
      <xdr:rowOff>133350</xdr:rowOff>
    </xdr:from>
    <xdr:ext cx="2028825" cy="1986826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 txBox="1"/>
      </xdr:nvSpPr>
      <xdr:spPr>
        <a:xfrm>
          <a:off x="11668125" y="11753850"/>
          <a:ext cx="2028825" cy="1986826"/>
        </a:xfrm>
        <a:prstGeom prst="rect">
          <a:avLst/>
        </a:prstGeom>
        <a:solidFill>
          <a:srgbClr val="FFFF00">
            <a:alpha val="60000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hr-HR" sz="1100"/>
            <a:t>Da bismo prikazali procente,</a:t>
          </a:r>
          <a:r>
            <a:rPr lang="hr-HR" sz="1100" baseline="0"/>
            <a:t> potrebno je kliknuti na površinu kruga LTM, a zatim DTM. Odaberemo iz padajućeg menija opciju Add Data Labels (na taj način ćemo dodati apsolutne iznose). Da bismo dodali procente DTM Format Data Label, "odčekiramo" polje Value, a označimo polje Percentage.  OK. </a:t>
          </a:r>
          <a:endParaRPr lang="hr-HR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Pivot%20graf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1577.346272569448" createdVersion="3" refreshedVersion="3" minRefreshableVersion="3" recordCount="21">
  <cacheSource type="worksheet">
    <worksheetSource ref="A3:M24" sheet="Podaci_za_pivot" r:id="rId2"/>
  </cacheSource>
  <cacheFields count="13">
    <cacheField name="Kozmetički salon" numFmtId="0">
      <sharedItems count="21">
        <s v="Beauty"/>
        <s v="Brazil"/>
        <s v="Doris"/>
        <s v="Gold"/>
        <s v="In Style"/>
        <s v="Italy"/>
        <s v="Ivona"/>
        <s v="Jana"/>
        <s v="Jasmina"/>
        <s v="Ljiljana"/>
        <s v="Maja"/>
        <s v="Mia"/>
        <s v="My Style"/>
        <s v="Salon M"/>
        <s v="Sara"/>
        <s v="Shine"/>
        <s v="Studio ljepote"/>
        <s v="Studio S"/>
        <s v="Style"/>
        <s v="Suza"/>
        <s v="Tamara"/>
      </sharedItems>
    </cacheField>
    <cacheField name="Grad" numFmtId="0">
      <sharedItems count="7">
        <s v="Banja Luka"/>
        <s v="Prnjavor"/>
        <s v="Bijeljina"/>
        <s v="Doboj"/>
        <s v="Sarajevo"/>
        <s v="Prijedor"/>
        <s v="Mrkonjić Grad"/>
      </sharedItems>
    </cacheField>
    <cacheField name="Pozicija" numFmtId="0">
      <sharedItems count="3">
        <s v="Centar"/>
        <s v="Periferija"/>
        <s v="Zona šetališta"/>
      </sharedItems>
    </cacheField>
    <cacheField name="Komercijalista" numFmtId="0">
      <sharedItems count="4">
        <s v="Darko"/>
        <s v="Petar"/>
        <s v="Ivan"/>
        <s v="Marko"/>
      </sharedItems>
    </cacheField>
    <cacheField name="Tip salona" numFmtId="0">
      <sharedItems count="3">
        <s v="B"/>
        <s v="A"/>
        <s v="C"/>
      </sharedItems>
    </cacheField>
    <cacheField name="Konkurencija" numFmtId="0">
      <sharedItems containsString="0" containsBlank="1" containsNumber="1" containsInteger="1" minValue="1" maxValue="4"/>
    </cacheField>
    <cacheField name="Radi sa konkurencijom" numFmtId="0">
      <sharedItems/>
    </cacheField>
    <cacheField name="Januar" numFmtId="0">
      <sharedItems containsSemiMixedTypes="0" containsString="0" containsNumber="1" containsInteger="1" minValue="123" maxValue="1211" count="21">
        <n v="579"/>
        <n v="1038"/>
        <n v="123"/>
        <n v="689"/>
        <n v="1211"/>
        <n v="890"/>
        <n v="180"/>
        <n v="1109"/>
        <n v="987"/>
        <n v="765"/>
        <n v="998"/>
        <n v="990"/>
        <n v="213"/>
        <n v="745"/>
        <n v="556"/>
        <n v="950"/>
        <n v="865"/>
        <n v="320"/>
        <n v="554"/>
        <n v="678"/>
        <n v="675"/>
      </sharedItems>
    </cacheField>
    <cacheField name="Februar" numFmtId="0">
      <sharedItems containsSemiMixedTypes="0" containsString="0" containsNumber="1" containsInteger="1" minValue="143" maxValue="1560" count="20">
        <n v="745"/>
        <n v="1335"/>
        <n v="143"/>
        <n v="974"/>
        <n v="1560"/>
        <n v="387"/>
        <n v="210"/>
        <n v="1240"/>
        <n v="1031"/>
        <n v="709"/>
        <n v="1189"/>
        <n v="1251"/>
        <n v="890"/>
        <n v="777"/>
        <n v="1200"/>
        <n v="789"/>
        <n v="278"/>
        <n v="421"/>
        <n v="432"/>
        <n v="544"/>
      </sharedItems>
    </cacheField>
    <cacheField name="Mart" numFmtId="0">
      <sharedItems containsSemiMixedTypes="0" containsString="0" containsNumber="1" containsInteger="1" minValue="91" maxValue="1108"/>
    </cacheField>
    <cacheField name="Ukupni promet" numFmtId="0">
      <sharedItems containsSemiMixedTypes="0" containsString="0" containsNumber="1" containsInteger="1" minValue="437" maxValue="3879" count="21">
        <n v="1536"/>
        <n v="3349"/>
        <n v="437"/>
        <n v="2220"/>
        <n v="3879"/>
        <n v="1533"/>
        <n v="555"/>
        <n v="3403"/>
        <n v="3005"/>
        <n v="2175"/>
        <n v="3208"/>
        <n v="3319"/>
        <n v="447"/>
        <n v="2437"/>
        <n v="1863"/>
        <n v="3255"/>
        <n v="2266"/>
        <n v="843"/>
        <n v="1195"/>
        <n v="1899"/>
        <n v="1904"/>
      </sharedItems>
    </cacheField>
    <cacheField name="Tip salona prema prometu" numFmtId="0">
      <sharedItems/>
    </cacheField>
    <cacheField name="Prosječni promet" numFmtId="3">
      <sharedItems containsSemiMixedTypes="0" containsString="0" containsNumber="1" minValue="145.66666666666666" maxValue="12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x v="0"/>
    <x v="0"/>
    <x v="0"/>
    <x v="0"/>
    <x v="0"/>
    <m/>
    <s v="Nema konk."/>
    <x v="0"/>
    <x v="0"/>
    <n v="212"/>
    <x v="0"/>
    <s v="Zad."/>
    <n v="512"/>
  </r>
  <r>
    <x v="1"/>
    <x v="1"/>
    <x v="0"/>
    <x v="0"/>
    <x v="1"/>
    <n v="4"/>
    <s v="Da"/>
    <x v="1"/>
    <x v="1"/>
    <n v="976"/>
    <x v="1"/>
    <s v="Zad."/>
    <n v="1116.3333333333333"/>
  </r>
  <r>
    <x v="2"/>
    <x v="2"/>
    <x v="0"/>
    <x v="1"/>
    <x v="2"/>
    <n v="2"/>
    <s v="Da"/>
    <x v="2"/>
    <x v="2"/>
    <n v="171"/>
    <x v="2"/>
    <s v="Promot.akt."/>
    <n v="145.66666666666666"/>
  </r>
  <r>
    <x v="3"/>
    <x v="3"/>
    <x v="1"/>
    <x v="1"/>
    <x v="0"/>
    <n v="4"/>
    <s v="Da"/>
    <x v="3"/>
    <x v="3"/>
    <n v="557"/>
    <x v="3"/>
    <s v="Zad."/>
    <n v="740"/>
  </r>
  <r>
    <x v="4"/>
    <x v="4"/>
    <x v="0"/>
    <x v="2"/>
    <x v="1"/>
    <n v="1"/>
    <s v="Da"/>
    <x v="4"/>
    <x v="4"/>
    <n v="1108"/>
    <x v="4"/>
    <s v="Zad."/>
    <n v="1293"/>
  </r>
  <r>
    <x v="5"/>
    <x v="5"/>
    <x v="2"/>
    <x v="3"/>
    <x v="0"/>
    <m/>
    <s v="Nema konk."/>
    <x v="5"/>
    <x v="5"/>
    <n v="256"/>
    <x v="5"/>
    <s v="Zad."/>
    <n v="511"/>
  </r>
  <r>
    <x v="6"/>
    <x v="3"/>
    <x v="1"/>
    <x v="1"/>
    <x v="2"/>
    <n v="2"/>
    <s v="Da"/>
    <x v="6"/>
    <x v="6"/>
    <n v="165"/>
    <x v="6"/>
    <s v="Promot.akt."/>
    <n v="185"/>
  </r>
  <r>
    <x v="7"/>
    <x v="3"/>
    <x v="2"/>
    <x v="1"/>
    <x v="1"/>
    <n v="3"/>
    <s v="Da"/>
    <x v="7"/>
    <x v="7"/>
    <n v="1054"/>
    <x v="7"/>
    <s v="Zad."/>
    <n v="1134.3333333333333"/>
  </r>
  <r>
    <x v="8"/>
    <x v="6"/>
    <x v="1"/>
    <x v="3"/>
    <x v="1"/>
    <n v="3"/>
    <s v="Da"/>
    <x v="8"/>
    <x v="8"/>
    <n v="987"/>
    <x v="8"/>
    <s v="Zad."/>
    <n v="1001.6666666666666"/>
  </r>
  <r>
    <x v="9"/>
    <x v="6"/>
    <x v="1"/>
    <x v="3"/>
    <x v="0"/>
    <n v="3"/>
    <s v="Da"/>
    <x v="9"/>
    <x v="9"/>
    <n v="701"/>
    <x v="9"/>
    <s v="Zad."/>
    <n v="725"/>
  </r>
  <r>
    <x v="10"/>
    <x v="5"/>
    <x v="0"/>
    <x v="3"/>
    <x v="1"/>
    <n v="1"/>
    <s v="Da"/>
    <x v="10"/>
    <x v="10"/>
    <n v="1021"/>
    <x v="10"/>
    <s v="Zad."/>
    <n v="1069.3333333333333"/>
  </r>
  <r>
    <x v="11"/>
    <x v="5"/>
    <x v="0"/>
    <x v="3"/>
    <x v="1"/>
    <n v="1"/>
    <s v="Da"/>
    <x v="11"/>
    <x v="11"/>
    <n v="1078"/>
    <x v="11"/>
    <s v="Zad."/>
    <n v="1106.3333333333333"/>
  </r>
  <r>
    <x v="12"/>
    <x v="0"/>
    <x v="2"/>
    <x v="0"/>
    <x v="2"/>
    <n v="2"/>
    <s v="Da"/>
    <x v="12"/>
    <x v="2"/>
    <n v="91"/>
    <x v="12"/>
    <s v="Promot.akt."/>
    <n v="149"/>
  </r>
  <r>
    <x v="13"/>
    <x v="2"/>
    <x v="2"/>
    <x v="1"/>
    <x v="0"/>
    <m/>
    <s v="Nema konk."/>
    <x v="13"/>
    <x v="12"/>
    <n v="802"/>
    <x v="13"/>
    <s v="Zad."/>
    <n v="812.33333333333337"/>
  </r>
  <r>
    <x v="14"/>
    <x v="1"/>
    <x v="1"/>
    <x v="1"/>
    <x v="0"/>
    <n v="1"/>
    <s v="Da"/>
    <x v="14"/>
    <x v="13"/>
    <n v="530"/>
    <x v="14"/>
    <s v="Zad."/>
    <n v="621"/>
  </r>
  <r>
    <x v="15"/>
    <x v="4"/>
    <x v="0"/>
    <x v="2"/>
    <x v="1"/>
    <m/>
    <s v="Nema konk."/>
    <x v="15"/>
    <x v="14"/>
    <n v="1105"/>
    <x v="15"/>
    <s v="Zad."/>
    <n v="1085"/>
  </r>
  <r>
    <x v="16"/>
    <x v="5"/>
    <x v="1"/>
    <x v="3"/>
    <x v="0"/>
    <n v="3"/>
    <s v="Da"/>
    <x v="16"/>
    <x v="15"/>
    <n v="612"/>
    <x v="16"/>
    <s v="Zad."/>
    <n v="755.33333333333337"/>
  </r>
  <r>
    <x v="17"/>
    <x v="0"/>
    <x v="2"/>
    <x v="0"/>
    <x v="2"/>
    <n v="2"/>
    <s v="Da"/>
    <x v="17"/>
    <x v="16"/>
    <n v="245"/>
    <x v="17"/>
    <s v="Promot.akt."/>
    <n v="281"/>
  </r>
  <r>
    <x v="18"/>
    <x v="3"/>
    <x v="0"/>
    <x v="1"/>
    <x v="0"/>
    <m/>
    <s v="Nema konk."/>
    <x v="18"/>
    <x v="17"/>
    <n v="220"/>
    <x v="18"/>
    <s v="Zad."/>
    <n v="398.33333333333331"/>
  </r>
  <r>
    <x v="19"/>
    <x v="4"/>
    <x v="0"/>
    <x v="2"/>
    <x v="0"/>
    <m/>
    <s v="Nema konk."/>
    <x v="19"/>
    <x v="18"/>
    <n v="789"/>
    <x v="19"/>
    <s v="Zad."/>
    <n v="633"/>
  </r>
  <r>
    <x v="20"/>
    <x v="0"/>
    <x v="1"/>
    <x v="0"/>
    <x v="0"/>
    <n v="4"/>
    <s v="Da"/>
    <x v="20"/>
    <x v="19"/>
    <n v="685"/>
    <x v="20"/>
    <s v="Zad."/>
    <n v="634.666666666666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5">
  <location ref="A1:B6" firstHeaderRow="1" firstDataRow="1" firstDataCol="1"/>
  <pivotFields count="13">
    <pivotField showAll="0"/>
    <pivotField showAll="0"/>
    <pivotField showAll="0"/>
    <pivotField axis="axisRow" showAll="0">
      <items count="5">
        <item x="0"/>
        <item x="2"/>
        <item x="3"/>
        <item x="1"/>
        <item t="default"/>
      </items>
    </pivotField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numFmtId="3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Ukupni promet" fld="10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7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">
  <location ref="A75:D81" firstHeaderRow="1" firstDataRow="2" firstDataCol="1"/>
  <pivotFields count="13">
    <pivotField showAll="0"/>
    <pivotField showAll="0"/>
    <pivotField showAll="0"/>
    <pivotField axis="axisRow" showAll="0">
      <items count="5">
        <item x="0"/>
        <item x="2"/>
        <item x="3"/>
        <item x="1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showAll="0">
      <items count="22">
        <item x="2"/>
        <item x="12"/>
        <item x="6"/>
        <item x="17"/>
        <item x="18"/>
        <item x="5"/>
        <item x="0"/>
        <item x="14"/>
        <item x="19"/>
        <item x="20"/>
        <item x="9"/>
        <item x="3"/>
        <item x="16"/>
        <item x="13"/>
        <item x="8"/>
        <item x="10"/>
        <item x="15"/>
        <item x="11"/>
        <item x="1"/>
        <item x="7"/>
        <item x="4"/>
        <item t="default"/>
      </items>
    </pivotField>
    <pivotField showAll="0"/>
    <pivotField numFmtId="3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Januar" fld="7" baseField="0" baseItem="0"/>
    <dataField name="Sum of Februar" fld="8" baseField="0" baseItem="0"/>
    <dataField name="Sum of Mart" fld="9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">
  <location ref="A29:E34" firstHeaderRow="1" firstDataRow="2" firstDataCol="1"/>
  <pivotFields count="13">
    <pivotField dataField="1"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3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Count of Kozmetički salon" fld="0" subtotal="count" baseField="0" baseItem="0"/>
  </dataFields>
  <chartFormats count="6">
    <chartFormat chart="0" format="0" series="1">
      <pivotArea type="data" outline="0" fieldPosition="0">
        <references count="1">
          <reference field="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8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">
  <location ref="A90:D99" firstHeaderRow="1" firstDataRow="2" firstDataCol="1"/>
  <pivotFields count="13">
    <pivotField showAll="0">
      <items count="22">
        <item sd="0" x="0"/>
        <item sd="0" x="1"/>
        <item sd="0" x="2"/>
        <item sd="0"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axis="axisRow" showAll="0">
      <items count="8">
        <item x="0"/>
        <item x="2"/>
        <item x="3"/>
        <item x="6"/>
        <item x="5"/>
        <item x="1"/>
        <item x="4"/>
        <item t="default"/>
      </items>
    </pivotField>
    <pivotField showAll="0"/>
    <pivotField showAll="0"/>
    <pivotField showAll="0"/>
    <pivotField showAll="0"/>
    <pivotField showAll="0"/>
    <pivotField dataField="1" showAll="0">
      <items count="22">
        <item x="2"/>
        <item x="6"/>
        <item x="12"/>
        <item x="17"/>
        <item x="18"/>
        <item x="14"/>
        <item x="0"/>
        <item x="20"/>
        <item x="19"/>
        <item x="3"/>
        <item x="13"/>
        <item x="9"/>
        <item x="16"/>
        <item x="5"/>
        <item x="15"/>
        <item x="8"/>
        <item x="11"/>
        <item x="10"/>
        <item x="1"/>
        <item x="7"/>
        <item x="4"/>
        <item t="default"/>
      </items>
    </pivotField>
    <pivotField dataField="1" showAll="0">
      <items count="21">
        <item x="2"/>
        <item x="6"/>
        <item x="16"/>
        <item x="5"/>
        <item x="17"/>
        <item x="18"/>
        <item x="19"/>
        <item x="9"/>
        <item x="0"/>
        <item x="13"/>
        <item x="15"/>
        <item x="12"/>
        <item x="3"/>
        <item x="8"/>
        <item x="10"/>
        <item x="14"/>
        <item x="7"/>
        <item x="11"/>
        <item x="1"/>
        <item x="4"/>
        <item t="default"/>
      </items>
    </pivotField>
    <pivotField dataField="1" showAll="0"/>
    <pivotField showAll="0"/>
    <pivotField showAll="0"/>
    <pivotField numFmtId="3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Januar" fld="7" baseField="0" baseItem="0"/>
    <dataField name="Sum of Februar" fld="8" baseField="0" baseItem="0"/>
    <dataField name="Sum of Mart" fld="9" baseField="0" baseItem="0"/>
  </dataFields>
  <chartFormats count="3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">
  <location ref="A59:B67" firstHeaderRow="1" firstDataRow="1" firstDataCol="1"/>
  <pivotFields count="13">
    <pivotField showAll="0"/>
    <pivotField axis="axisRow" showAll="0">
      <items count="8">
        <item x="0"/>
        <item x="2"/>
        <item x="3"/>
        <item x="6"/>
        <item x="5"/>
        <item x="1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numFmtId="3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Ukupni promet" fld="10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">
  <location ref="A13:E19" firstHeaderRow="1" firstDataRow="2" firstDataCol="1"/>
  <pivotFields count="13">
    <pivotField showAll="0"/>
    <pivotField showAll="0"/>
    <pivotField showAll="0"/>
    <pivotField axis="axisRow" showAll="0">
      <items count="5">
        <item x="0"/>
        <item x="2"/>
        <item x="3"/>
        <item x="1"/>
        <item t="default"/>
      </items>
    </pivotField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numFmtId="3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Sum of Ukupni promet" fld="10" baseField="0" baseItem="0"/>
  </dataFields>
  <chartFormats count="3">
    <chartFormat chart="0" format="0" series="1">
      <pivotArea type="data" outline="0" fieldPosition="0">
        <references count="1">
          <reference field="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">
  <location ref="A43:D48" firstHeaderRow="1" firstDataRow="2" firstDataCol="1"/>
  <pivotFields count="13"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dataField="1" showAll="0">
      <items count="22">
        <item x="2"/>
        <item x="6"/>
        <item x="12"/>
        <item x="17"/>
        <item x="18"/>
        <item x="14"/>
        <item x="0"/>
        <item x="20"/>
        <item x="19"/>
        <item x="3"/>
        <item x="13"/>
        <item x="9"/>
        <item x="16"/>
        <item x="5"/>
        <item x="15"/>
        <item x="8"/>
        <item x="11"/>
        <item x="10"/>
        <item x="1"/>
        <item x="7"/>
        <item x="4"/>
        <item t="default"/>
      </items>
    </pivotField>
    <pivotField dataField="1" showAll="0"/>
    <pivotField dataField="1" showAll="0"/>
    <pivotField showAll="0"/>
    <pivotField showAll="0"/>
    <pivotField numFmtId="3" showAll="0"/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Januar" fld="7" baseField="0" baseItem="0"/>
    <dataField name="Sum of Februar" fld="8" baseField="0" baseItem="0"/>
    <dataField name="Sum of Mart" fld="9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topLeftCell="A7" zoomScale="70" zoomScaleNormal="70" workbookViewId="0">
      <selection activeCell="F54" sqref="F54"/>
    </sheetView>
  </sheetViews>
  <sheetFormatPr defaultColWidth="9.140625" defaultRowHeight="15" x14ac:dyDescent="0.25"/>
  <cols>
    <col min="1" max="1" width="21.5703125" customWidth="1"/>
    <col min="2" max="2" width="16.7109375" bestFit="1" customWidth="1"/>
    <col min="3" max="3" width="11.5703125" customWidth="1"/>
    <col min="4" max="4" width="5.5703125" customWidth="1"/>
    <col min="5" max="5" width="11.5703125" customWidth="1"/>
    <col min="6" max="6" width="13.7109375" style="2" bestFit="1" customWidth="1"/>
    <col min="7" max="7" width="14.85546875" customWidth="1"/>
    <col min="8" max="8" width="18.85546875" customWidth="1"/>
    <col min="9" max="9" width="20" customWidth="1"/>
    <col min="10" max="10" width="6.7109375" customWidth="1"/>
    <col min="11" max="11" width="11.28515625" customWidth="1"/>
    <col min="12" max="12" width="8.140625" style="2" customWidth="1"/>
    <col min="13" max="13" width="8.42578125" customWidth="1"/>
    <col min="14" max="14" width="8.5703125" customWidth="1"/>
    <col min="15" max="15" width="11.28515625" bestFit="1" customWidth="1"/>
  </cols>
  <sheetData>
    <row r="1" spans="1:13" ht="16.5" customHeight="1" x14ac:dyDescent="0.25"/>
    <row r="2" spans="1:13" ht="17.25" customHeight="1" x14ac:dyDescent="0.25">
      <c r="H2" s="9" t="s">
        <v>0</v>
      </c>
      <c r="I2" s="9"/>
      <c r="J2" s="9"/>
    </row>
    <row r="3" spans="1:13" s="6" customFormat="1" ht="78.75" x14ac:dyDescent="0.25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  <c r="G3" s="5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</row>
    <row r="4" spans="1:13" x14ac:dyDescent="0.25">
      <c r="A4" t="s">
        <v>14</v>
      </c>
      <c r="B4" t="s">
        <v>15</v>
      </c>
      <c r="C4" t="s">
        <v>16</v>
      </c>
      <c r="D4" t="s">
        <v>17</v>
      </c>
      <c r="E4" t="s">
        <v>18</v>
      </c>
      <c r="G4" t="str">
        <f>IF(F4&lt;&gt;0,"Da","Nema konk.")</f>
        <v>Nema konk.</v>
      </c>
      <c r="H4">
        <v>579</v>
      </c>
      <c r="I4">
        <v>745</v>
      </c>
      <c r="J4">
        <v>212</v>
      </c>
      <c r="K4">
        <f t="shared" ref="K4:K24" si="0">H4+I4+J4</f>
        <v>1536</v>
      </c>
      <c r="L4" s="2" t="str">
        <f>IF(K4&gt;=999,"Zad.","Promot.akt.")</f>
        <v>Zad.</v>
      </c>
      <c r="M4" s="7">
        <f>AVERAGE(H4:J4)</f>
        <v>512</v>
      </c>
    </row>
    <row r="5" spans="1:13" x14ac:dyDescent="0.25">
      <c r="A5" t="s">
        <v>19</v>
      </c>
      <c r="B5" t="s">
        <v>20</v>
      </c>
      <c r="C5" t="s">
        <v>16</v>
      </c>
      <c r="D5" t="s">
        <v>17</v>
      </c>
      <c r="E5" t="s">
        <v>21</v>
      </c>
      <c r="F5" s="2">
        <v>4</v>
      </c>
      <c r="G5" t="str">
        <f t="shared" ref="G5:G24" si="1">IF(F5&lt;&gt;0,"Da","Nema konk.")</f>
        <v>Da</v>
      </c>
      <c r="H5">
        <v>1038</v>
      </c>
      <c r="I5">
        <v>1335</v>
      </c>
      <c r="J5">
        <v>976</v>
      </c>
      <c r="K5">
        <f t="shared" si="0"/>
        <v>3349</v>
      </c>
      <c r="L5" s="2" t="str">
        <f t="shared" ref="L5:L24" si="2">IF(K5&gt;=999,"Zad.","Promot.akt.")</f>
        <v>Zad.</v>
      </c>
      <c r="M5" s="7">
        <f t="shared" ref="M5:M24" si="3">AVERAGE(H5:J5)</f>
        <v>1116.3333333333333</v>
      </c>
    </row>
    <row r="6" spans="1:13" x14ac:dyDescent="0.25">
      <c r="A6" t="s">
        <v>22</v>
      </c>
      <c r="B6" t="s">
        <v>23</v>
      </c>
      <c r="C6" t="s">
        <v>16</v>
      </c>
      <c r="D6" t="s">
        <v>24</v>
      </c>
      <c r="E6" t="s">
        <v>25</v>
      </c>
      <c r="F6" s="2">
        <v>2</v>
      </c>
      <c r="G6" t="str">
        <f t="shared" si="1"/>
        <v>Da</v>
      </c>
      <c r="H6">
        <v>123</v>
      </c>
      <c r="I6">
        <v>143</v>
      </c>
      <c r="J6">
        <v>171</v>
      </c>
      <c r="K6">
        <f t="shared" si="0"/>
        <v>437</v>
      </c>
      <c r="L6" s="2" t="str">
        <f t="shared" si="2"/>
        <v>Promot.akt.</v>
      </c>
      <c r="M6" s="7">
        <f t="shared" si="3"/>
        <v>145.66666666666666</v>
      </c>
    </row>
    <row r="7" spans="1:13" x14ac:dyDescent="0.25">
      <c r="A7" t="s">
        <v>26</v>
      </c>
      <c r="B7" t="s">
        <v>27</v>
      </c>
      <c r="C7" t="s">
        <v>28</v>
      </c>
      <c r="D7" t="s">
        <v>24</v>
      </c>
      <c r="E7" t="s">
        <v>18</v>
      </c>
      <c r="F7" s="2">
        <v>4</v>
      </c>
      <c r="G7" t="str">
        <f t="shared" si="1"/>
        <v>Da</v>
      </c>
      <c r="H7">
        <v>689</v>
      </c>
      <c r="I7">
        <v>974</v>
      </c>
      <c r="J7">
        <v>557</v>
      </c>
      <c r="K7">
        <f t="shared" si="0"/>
        <v>2220</v>
      </c>
      <c r="L7" s="2" t="str">
        <f t="shared" si="2"/>
        <v>Zad.</v>
      </c>
      <c r="M7" s="7">
        <f t="shared" si="3"/>
        <v>740</v>
      </c>
    </row>
    <row r="8" spans="1:13" x14ac:dyDescent="0.25">
      <c r="A8" t="s">
        <v>29</v>
      </c>
      <c r="B8" t="s">
        <v>30</v>
      </c>
      <c r="C8" t="s">
        <v>16</v>
      </c>
      <c r="D8" t="s">
        <v>31</v>
      </c>
      <c r="E8" t="s">
        <v>21</v>
      </c>
      <c r="F8" s="2">
        <v>1</v>
      </c>
      <c r="G8" t="str">
        <f t="shared" si="1"/>
        <v>Da</v>
      </c>
      <c r="H8">
        <v>1211</v>
      </c>
      <c r="I8">
        <v>1560</v>
      </c>
      <c r="J8">
        <v>1108</v>
      </c>
      <c r="K8">
        <f t="shared" si="0"/>
        <v>3879</v>
      </c>
      <c r="L8" s="2" t="str">
        <f t="shared" si="2"/>
        <v>Zad.</v>
      </c>
      <c r="M8" s="7">
        <f t="shared" si="3"/>
        <v>1293</v>
      </c>
    </row>
    <row r="9" spans="1:13" x14ac:dyDescent="0.25">
      <c r="A9" t="s">
        <v>32</v>
      </c>
      <c r="B9" t="s">
        <v>33</v>
      </c>
      <c r="C9" t="s">
        <v>34</v>
      </c>
      <c r="D9" t="s">
        <v>35</v>
      </c>
      <c r="E9" t="s">
        <v>18</v>
      </c>
      <c r="G9" t="str">
        <f t="shared" si="1"/>
        <v>Nema konk.</v>
      </c>
      <c r="H9">
        <v>890</v>
      </c>
      <c r="I9">
        <v>387</v>
      </c>
      <c r="J9">
        <v>256</v>
      </c>
      <c r="K9">
        <f t="shared" si="0"/>
        <v>1533</v>
      </c>
      <c r="L9" s="2" t="str">
        <f t="shared" si="2"/>
        <v>Zad.</v>
      </c>
      <c r="M9" s="7">
        <f t="shared" si="3"/>
        <v>511</v>
      </c>
    </row>
    <row r="10" spans="1:13" x14ac:dyDescent="0.25">
      <c r="A10" t="s">
        <v>36</v>
      </c>
      <c r="B10" t="s">
        <v>27</v>
      </c>
      <c r="C10" t="s">
        <v>28</v>
      </c>
      <c r="D10" t="s">
        <v>24</v>
      </c>
      <c r="E10" t="s">
        <v>25</v>
      </c>
      <c r="F10" s="2">
        <v>2</v>
      </c>
      <c r="G10" t="str">
        <f t="shared" si="1"/>
        <v>Da</v>
      </c>
      <c r="H10">
        <v>180</v>
      </c>
      <c r="I10">
        <v>210</v>
      </c>
      <c r="J10">
        <v>165</v>
      </c>
      <c r="K10">
        <f t="shared" si="0"/>
        <v>555</v>
      </c>
      <c r="L10" s="2" t="str">
        <f t="shared" si="2"/>
        <v>Promot.akt.</v>
      </c>
      <c r="M10" s="7">
        <f t="shared" si="3"/>
        <v>185</v>
      </c>
    </row>
    <row r="11" spans="1:13" x14ac:dyDescent="0.25">
      <c r="A11" t="s">
        <v>37</v>
      </c>
      <c r="B11" t="s">
        <v>27</v>
      </c>
      <c r="C11" t="s">
        <v>34</v>
      </c>
      <c r="D11" t="s">
        <v>24</v>
      </c>
      <c r="E11" t="s">
        <v>21</v>
      </c>
      <c r="F11" s="2">
        <v>3</v>
      </c>
      <c r="G11" t="str">
        <f t="shared" si="1"/>
        <v>Da</v>
      </c>
      <c r="H11">
        <v>1109</v>
      </c>
      <c r="I11">
        <v>1240</v>
      </c>
      <c r="J11">
        <v>1054</v>
      </c>
      <c r="K11">
        <f t="shared" si="0"/>
        <v>3403</v>
      </c>
      <c r="L11" s="2" t="str">
        <f t="shared" si="2"/>
        <v>Zad.</v>
      </c>
      <c r="M11" s="7">
        <f t="shared" si="3"/>
        <v>1134.3333333333333</v>
      </c>
    </row>
    <row r="12" spans="1:13" x14ac:dyDescent="0.25">
      <c r="A12" t="s">
        <v>38</v>
      </c>
      <c r="B12" t="s">
        <v>39</v>
      </c>
      <c r="C12" t="s">
        <v>28</v>
      </c>
      <c r="D12" t="s">
        <v>35</v>
      </c>
      <c r="E12" t="s">
        <v>21</v>
      </c>
      <c r="F12" s="2">
        <v>3</v>
      </c>
      <c r="G12" t="str">
        <f t="shared" si="1"/>
        <v>Da</v>
      </c>
      <c r="H12">
        <v>987</v>
      </c>
      <c r="I12">
        <v>1031</v>
      </c>
      <c r="J12">
        <v>987</v>
      </c>
      <c r="K12">
        <f t="shared" si="0"/>
        <v>3005</v>
      </c>
      <c r="L12" s="2" t="str">
        <f t="shared" si="2"/>
        <v>Zad.</v>
      </c>
      <c r="M12" s="7">
        <f t="shared" si="3"/>
        <v>1001.6666666666666</v>
      </c>
    </row>
    <row r="13" spans="1:13" x14ac:dyDescent="0.25">
      <c r="A13" t="s">
        <v>40</v>
      </c>
      <c r="B13" t="s">
        <v>39</v>
      </c>
      <c r="C13" t="s">
        <v>28</v>
      </c>
      <c r="D13" t="s">
        <v>35</v>
      </c>
      <c r="E13" t="s">
        <v>18</v>
      </c>
      <c r="F13" s="2">
        <v>3</v>
      </c>
      <c r="G13" t="str">
        <f t="shared" si="1"/>
        <v>Da</v>
      </c>
      <c r="H13">
        <v>765</v>
      </c>
      <c r="I13">
        <v>709</v>
      </c>
      <c r="J13">
        <v>701</v>
      </c>
      <c r="K13">
        <f t="shared" si="0"/>
        <v>2175</v>
      </c>
      <c r="L13" s="2" t="str">
        <f t="shared" si="2"/>
        <v>Zad.</v>
      </c>
      <c r="M13" s="7">
        <f t="shared" si="3"/>
        <v>725</v>
      </c>
    </row>
    <row r="14" spans="1:13" x14ac:dyDescent="0.25">
      <c r="A14" t="s">
        <v>41</v>
      </c>
      <c r="B14" t="s">
        <v>33</v>
      </c>
      <c r="C14" t="s">
        <v>16</v>
      </c>
      <c r="D14" t="s">
        <v>35</v>
      </c>
      <c r="E14" t="s">
        <v>21</v>
      </c>
      <c r="F14" s="2">
        <v>1</v>
      </c>
      <c r="G14" t="str">
        <f t="shared" si="1"/>
        <v>Da</v>
      </c>
      <c r="H14">
        <v>998</v>
      </c>
      <c r="I14">
        <v>1189</v>
      </c>
      <c r="J14">
        <v>1021</v>
      </c>
      <c r="K14">
        <f t="shared" si="0"/>
        <v>3208</v>
      </c>
      <c r="L14" s="2" t="str">
        <f t="shared" si="2"/>
        <v>Zad.</v>
      </c>
      <c r="M14" s="7">
        <f t="shared" si="3"/>
        <v>1069.3333333333333</v>
      </c>
    </row>
    <row r="15" spans="1:13" x14ac:dyDescent="0.25">
      <c r="A15" t="s">
        <v>42</v>
      </c>
      <c r="B15" t="s">
        <v>33</v>
      </c>
      <c r="C15" t="s">
        <v>16</v>
      </c>
      <c r="D15" t="s">
        <v>35</v>
      </c>
      <c r="E15" t="s">
        <v>21</v>
      </c>
      <c r="F15" s="2">
        <v>1</v>
      </c>
      <c r="G15" t="str">
        <f t="shared" si="1"/>
        <v>Da</v>
      </c>
      <c r="H15">
        <v>990</v>
      </c>
      <c r="I15">
        <v>1251</v>
      </c>
      <c r="J15">
        <v>1078</v>
      </c>
      <c r="K15">
        <f t="shared" si="0"/>
        <v>3319</v>
      </c>
      <c r="L15" s="2" t="str">
        <f t="shared" si="2"/>
        <v>Zad.</v>
      </c>
      <c r="M15" s="7">
        <f t="shared" si="3"/>
        <v>1106.3333333333333</v>
      </c>
    </row>
    <row r="16" spans="1:13" x14ac:dyDescent="0.25">
      <c r="A16" t="s">
        <v>43</v>
      </c>
      <c r="B16" t="s">
        <v>15</v>
      </c>
      <c r="C16" t="s">
        <v>34</v>
      </c>
      <c r="D16" t="s">
        <v>17</v>
      </c>
      <c r="E16" t="s">
        <v>25</v>
      </c>
      <c r="F16" s="2">
        <v>2</v>
      </c>
      <c r="G16" t="str">
        <f t="shared" si="1"/>
        <v>Da</v>
      </c>
      <c r="H16">
        <v>213</v>
      </c>
      <c r="I16">
        <v>143</v>
      </c>
      <c r="J16">
        <v>91</v>
      </c>
      <c r="K16">
        <f t="shared" si="0"/>
        <v>447</v>
      </c>
      <c r="L16" s="2" t="str">
        <f t="shared" si="2"/>
        <v>Promot.akt.</v>
      </c>
      <c r="M16" s="7">
        <f t="shared" si="3"/>
        <v>149</v>
      </c>
    </row>
    <row r="17" spans="1:13" x14ac:dyDescent="0.25">
      <c r="A17" t="s">
        <v>44</v>
      </c>
      <c r="B17" t="s">
        <v>23</v>
      </c>
      <c r="C17" t="s">
        <v>34</v>
      </c>
      <c r="D17" t="s">
        <v>24</v>
      </c>
      <c r="E17" t="s">
        <v>18</v>
      </c>
      <c r="G17" t="str">
        <f t="shared" si="1"/>
        <v>Nema konk.</v>
      </c>
      <c r="H17">
        <v>745</v>
      </c>
      <c r="I17">
        <v>890</v>
      </c>
      <c r="J17">
        <v>802</v>
      </c>
      <c r="K17">
        <f t="shared" si="0"/>
        <v>2437</v>
      </c>
      <c r="L17" s="2" t="str">
        <f t="shared" si="2"/>
        <v>Zad.</v>
      </c>
      <c r="M17" s="7">
        <f t="shared" si="3"/>
        <v>812.33333333333337</v>
      </c>
    </row>
    <row r="18" spans="1:13" x14ac:dyDescent="0.25">
      <c r="A18" t="s">
        <v>45</v>
      </c>
      <c r="B18" t="s">
        <v>20</v>
      </c>
      <c r="C18" t="s">
        <v>28</v>
      </c>
      <c r="D18" t="s">
        <v>24</v>
      </c>
      <c r="E18" t="s">
        <v>18</v>
      </c>
      <c r="F18" s="2">
        <v>1</v>
      </c>
      <c r="G18" t="str">
        <f t="shared" si="1"/>
        <v>Da</v>
      </c>
      <c r="H18">
        <v>556</v>
      </c>
      <c r="I18">
        <v>777</v>
      </c>
      <c r="J18">
        <v>530</v>
      </c>
      <c r="K18">
        <f t="shared" si="0"/>
        <v>1863</v>
      </c>
      <c r="L18" s="2" t="str">
        <f t="shared" si="2"/>
        <v>Zad.</v>
      </c>
      <c r="M18" s="7">
        <f t="shared" si="3"/>
        <v>621</v>
      </c>
    </row>
    <row r="19" spans="1:13" x14ac:dyDescent="0.25">
      <c r="A19" t="s">
        <v>46</v>
      </c>
      <c r="B19" t="s">
        <v>30</v>
      </c>
      <c r="C19" t="s">
        <v>16</v>
      </c>
      <c r="D19" t="s">
        <v>31</v>
      </c>
      <c r="E19" t="s">
        <v>21</v>
      </c>
      <c r="G19" t="str">
        <f t="shared" si="1"/>
        <v>Nema konk.</v>
      </c>
      <c r="H19">
        <v>950</v>
      </c>
      <c r="I19">
        <v>1200</v>
      </c>
      <c r="J19">
        <v>1105</v>
      </c>
      <c r="K19">
        <f t="shared" si="0"/>
        <v>3255</v>
      </c>
      <c r="L19" s="2" t="str">
        <f t="shared" si="2"/>
        <v>Zad.</v>
      </c>
      <c r="M19" s="7">
        <f t="shared" si="3"/>
        <v>1085</v>
      </c>
    </row>
    <row r="20" spans="1:13" x14ac:dyDescent="0.25">
      <c r="A20" t="s">
        <v>47</v>
      </c>
      <c r="B20" t="s">
        <v>33</v>
      </c>
      <c r="C20" t="s">
        <v>28</v>
      </c>
      <c r="D20" t="s">
        <v>35</v>
      </c>
      <c r="E20" t="s">
        <v>18</v>
      </c>
      <c r="F20" s="2">
        <v>3</v>
      </c>
      <c r="G20" t="str">
        <f t="shared" si="1"/>
        <v>Da</v>
      </c>
      <c r="H20">
        <v>865</v>
      </c>
      <c r="I20">
        <v>789</v>
      </c>
      <c r="J20">
        <v>612</v>
      </c>
      <c r="K20">
        <f t="shared" si="0"/>
        <v>2266</v>
      </c>
      <c r="L20" s="2" t="str">
        <f t="shared" si="2"/>
        <v>Zad.</v>
      </c>
      <c r="M20" s="7">
        <f t="shared" si="3"/>
        <v>755.33333333333337</v>
      </c>
    </row>
    <row r="21" spans="1:13" x14ac:dyDescent="0.25">
      <c r="A21" t="s">
        <v>48</v>
      </c>
      <c r="B21" t="s">
        <v>15</v>
      </c>
      <c r="C21" t="s">
        <v>34</v>
      </c>
      <c r="D21" t="s">
        <v>17</v>
      </c>
      <c r="E21" t="s">
        <v>25</v>
      </c>
      <c r="F21" s="2">
        <v>2</v>
      </c>
      <c r="G21" t="str">
        <f t="shared" si="1"/>
        <v>Da</v>
      </c>
      <c r="H21">
        <v>320</v>
      </c>
      <c r="I21">
        <v>278</v>
      </c>
      <c r="J21">
        <v>245</v>
      </c>
      <c r="K21">
        <f t="shared" si="0"/>
        <v>843</v>
      </c>
      <c r="L21" s="2" t="str">
        <f t="shared" si="2"/>
        <v>Promot.akt.</v>
      </c>
      <c r="M21" s="7">
        <f t="shared" si="3"/>
        <v>281</v>
      </c>
    </row>
    <row r="22" spans="1:13" x14ac:dyDescent="0.25">
      <c r="A22" t="s">
        <v>49</v>
      </c>
      <c r="B22" t="s">
        <v>27</v>
      </c>
      <c r="C22" t="s">
        <v>16</v>
      </c>
      <c r="D22" t="s">
        <v>24</v>
      </c>
      <c r="E22" t="s">
        <v>18</v>
      </c>
      <c r="G22" t="str">
        <f t="shared" si="1"/>
        <v>Nema konk.</v>
      </c>
      <c r="H22">
        <v>554</v>
      </c>
      <c r="I22">
        <v>421</v>
      </c>
      <c r="J22">
        <v>220</v>
      </c>
      <c r="K22">
        <f t="shared" si="0"/>
        <v>1195</v>
      </c>
      <c r="L22" s="2" t="str">
        <f t="shared" si="2"/>
        <v>Zad.</v>
      </c>
      <c r="M22" s="7">
        <f t="shared" si="3"/>
        <v>398.33333333333331</v>
      </c>
    </row>
    <row r="23" spans="1:13" x14ac:dyDescent="0.25">
      <c r="A23" t="s">
        <v>50</v>
      </c>
      <c r="B23" t="s">
        <v>30</v>
      </c>
      <c r="C23" t="s">
        <v>16</v>
      </c>
      <c r="D23" t="s">
        <v>31</v>
      </c>
      <c r="E23" t="s">
        <v>18</v>
      </c>
      <c r="G23" t="str">
        <f t="shared" si="1"/>
        <v>Nema konk.</v>
      </c>
      <c r="H23">
        <v>678</v>
      </c>
      <c r="I23">
        <v>432</v>
      </c>
      <c r="J23">
        <v>789</v>
      </c>
      <c r="K23">
        <f t="shared" si="0"/>
        <v>1899</v>
      </c>
      <c r="L23" s="2" t="str">
        <f t="shared" si="2"/>
        <v>Zad.</v>
      </c>
      <c r="M23" s="7">
        <f t="shared" si="3"/>
        <v>633</v>
      </c>
    </row>
    <row r="24" spans="1:13" x14ac:dyDescent="0.25">
      <c r="A24" t="s">
        <v>51</v>
      </c>
      <c r="B24" t="s">
        <v>15</v>
      </c>
      <c r="C24" t="s">
        <v>28</v>
      </c>
      <c r="D24" t="s">
        <v>17</v>
      </c>
      <c r="E24" t="s">
        <v>18</v>
      </c>
      <c r="F24" s="2">
        <v>4</v>
      </c>
      <c r="G24" t="str">
        <f t="shared" si="1"/>
        <v>Da</v>
      </c>
      <c r="H24">
        <v>675</v>
      </c>
      <c r="I24">
        <v>544</v>
      </c>
      <c r="J24">
        <v>685</v>
      </c>
      <c r="K24">
        <f t="shared" si="0"/>
        <v>1904</v>
      </c>
      <c r="L24" s="2" t="str">
        <f t="shared" si="2"/>
        <v>Zad.</v>
      </c>
      <c r="M24" s="7">
        <f t="shared" si="3"/>
        <v>634.66666666666663</v>
      </c>
    </row>
    <row r="27" spans="1:13" ht="18.75" x14ac:dyDescent="0.3">
      <c r="A27" s="8" t="s">
        <v>61</v>
      </c>
      <c r="B27" s="8"/>
      <c r="F27"/>
      <c r="L27"/>
    </row>
    <row r="28" spans="1:13" ht="15" customHeight="1" x14ac:dyDescent="0.3">
      <c r="A28" s="8" t="s">
        <v>69</v>
      </c>
      <c r="B28" s="8"/>
      <c r="F28"/>
      <c r="L28"/>
    </row>
    <row r="29" spans="1:13" ht="18.75" x14ac:dyDescent="0.3">
      <c r="A29" s="8">
        <v>1</v>
      </c>
      <c r="B29" s="8" t="s">
        <v>62</v>
      </c>
      <c r="F29"/>
      <c r="L29"/>
    </row>
    <row r="30" spans="1:13" ht="30" customHeight="1" x14ac:dyDescent="0.3">
      <c r="A30" s="8">
        <v>2</v>
      </c>
      <c r="B30" s="8" t="s">
        <v>63</v>
      </c>
      <c r="F30"/>
      <c r="L30"/>
    </row>
    <row r="31" spans="1:13" ht="18.75" x14ac:dyDescent="0.3">
      <c r="A31" s="8">
        <v>3</v>
      </c>
      <c r="B31" s="8" t="s">
        <v>64</v>
      </c>
      <c r="F31"/>
      <c r="L31"/>
    </row>
    <row r="32" spans="1:13" ht="15" customHeight="1" x14ac:dyDescent="0.3">
      <c r="A32" s="8">
        <v>4</v>
      </c>
      <c r="B32" s="8" t="s">
        <v>65</v>
      </c>
      <c r="F32"/>
      <c r="L32"/>
    </row>
    <row r="33" spans="1:12" ht="18.75" x14ac:dyDescent="0.3">
      <c r="A33" s="8">
        <v>5</v>
      </c>
      <c r="B33" s="8" t="s">
        <v>66</v>
      </c>
      <c r="F33"/>
      <c r="L33"/>
    </row>
    <row r="34" spans="1:12" ht="30" customHeight="1" x14ac:dyDescent="0.3">
      <c r="A34" s="8">
        <v>6</v>
      </c>
      <c r="B34" s="8" t="s">
        <v>67</v>
      </c>
      <c r="F34"/>
      <c r="L34"/>
    </row>
    <row r="35" spans="1:12" ht="18.75" x14ac:dyDescent="0.3">
      <c r="A35" s="8">
        <v>7</v>
      </c>
      <c r="B35" s="8" t="s">
        <v>68</v>
      </c>
      <c r="F35"/>
      <c r="L35"/>
    </row>
    <row r="36" spans="1:12" ht="15" customHeight="1" x14ac:dyDescent="0.25">
      <c r="F36"/>
      <c r="L36"/>
    </row>
    <row r="37" spans="1:12" x14ac:dyDescent="0.25">
      <c r="F37"/>
      <c r="L37"/>
    </row>
    <row r="38" spans="1:12" ht="15" customHeight="1" x14ac:dyDescent="0.25">
      <c r="F38"/>
      <c r="L38"/>
    </row>
    <row r="39" spans="1:12" x14ac:dyDescent="0.25">
      <c r="F39"/>
      <c r="L39"/>
    </row>
    <row r="40" spans="1:12" ht="15" customHeight="1" x14ac:dyDescent="0.25">
      <c r="F40"/>
      <c r="L40"/>
    </row>
    <row r="41" spans="1:12" ht="30" customHeight="1" x14ac:dyDescent="0.25">
      <c r="A41" s="1"/>
      <c r="F41"/>
      <c r="L41"/>
    </row>
    <row r="42" spans="1:12" x14ac:dyDescent="0.25">
      <c r="A42" s="1"/>
      <c r="F42"/>
      <c r="L42"/>
    </row>
    <row r="43" spans="1:12" x14ac:dyDescent="0.25">
      <c r="A43" s="1"/>
      <c r="F43"/>
      <c r="L43"/>
    </row>
    <row r="44" spans="1:12" x14ac:dyDescent="0.25">
      <c r="F44"/>
      <c r="L44"/>
    </row>
    <row r="45" spans="1:12" x14ac:dyDescent="0.25">
      <c r="F45"/>
      <c r="L45"/>
    </row>
    <row r="46" spans="1:12" x14ac:dyDescent="0.25">
      <c r="F46"/>
      <c r="L46"/>
    </row>
    <row r="47" spans="1:12" x14ac:dyDescent="0.25">
      <c r="F47"/>
      <c r="L47"/>
    </row>
    <row r="48" spans="1:12" x14ac:dyDescent="0.25">
      <c r="F48"/>
      <c r="L48"/>
    </row>
    <row r="49" spans="6:12" x14ac:dyDescent="0.25">
      <c r="F49"/>
      <c r="L49"/>
    </row>
    <row r="50" spans="6:12" ht="15" customHeight="1" x14ac:dyDescent="0.25">
      <c r="F50"/>
      <c r="L50"/>
    </row>
    <row r="51" spans="6:12" x14ac:dyDescent="0.25">
      <c r="F51"/>
      <c r="L51"/>
    </row>
    <row r="52" spans="6:12" x14ac:dyDescent="0.25">
      <c r="F52"/>
      <c r="L52"/>
    </row>
    <row r="53" spans="6:12" x14ac:dyDescent="0.25">
      <c r="F53"/>
      <c r="L53"/>
    </row>
    <row r="54" spans="6:12" x14ac:dyDescent="0.25">
      <c r="F54"/>
      <c r="L54"/>
    </row>
    <row r="55" spans="6:12" x14ac:dyDescent="0.25">
      <c r="F55"/>
      <c r="L55"/>
    </row>
    <row r="56" spans="6:12" ht="29.25" customHeight="1" x14ac:dyDescent="0.25">
      <c r="F56"/>
      <c r="L56"/>
    </row>
    <row r="57" spans="6:12" x14ac:dyDescent="0.25">
      <c r="F57"/>
      <c r="L57"/>
    </row>
    <row r="58" spans="6:12" ht="43.5" customHeight="1" x14ac:dyDescent="0.25">
      <c r="F58"/>
      <c r="L58"/>
    </row>
    <row r="59" spans="6:12" x14ac:dyDescent="0.25">
      <c r="F59"/>
      <c r="L59"/>
    </row>
    <row r="60" spans="6:12" x14ac:dyDescent="0.25">
      <c r="F60"/>
      <c r="L60"/>
    </row>
    <row r="61" spans="6:12" x14ac:dyDescent="0.25">
      <c r="F61"/>
      <c r="L61"/>
    </row>
    <row r="62" spans="6:12" x14ac:dyDescent="0.25">
      <c r="F62"/>
      <c r="L62"/>
    </row>
    <row r="63" spans="6:12" x14ac:dyDescent="0.25">
      <c r="F63"/>
      <c r="L63"/>
    </row>
    <row r="64" spans="6:12" x14ac:dyDescent="0.25">
      <c r="F64"/>
      <c r="L64"/>
    </row>
    <row r="65" spans="6:12" ht="30.75" customHeight="1" x14ac:dyDescent="0.25">
      <c r="F65"/>
      <c r="L65"/>
    </row>
    <row r="66" spans="6:12" x14ac:dyDescent="0.25">
      <c r="F66"/>
      <c r="L66"/>
    </row>
    <row r="67" spans="6:12" ht="15" customHeight="1" x14ac:dyDescent="0.25">
      <c r="F67"/>
      <c r="L67"/>
    </row>
    <row r="68" spans="6:12" x14ac:dyDescent="0.25">
      <c r="F68"/>
      <c r="L68"/>
    </row>
    <row r="69" spans="6:12" ht="15" customHeight="1" x14ac:dyDescent="0.25">
      <c r="F69"/>
      <c r="L69"/>
    </row>
    <row r="70" spans="6:12" x14ac:dyDescent="0.25">
      <c r="F70"/>
      <c r="L70"/>
    </row>
    <row r="71" spans="6:12" ht="45.75" customHeight="1" x14ac:dyDescent="0.25">
      <c r="F71"/>
      <c r="L71"/>
    </row>
    <row r="72" spans="6:12" x14ac:dyDescent="0.25">
      <c r="F72"/>
      <c r="L72"/>
    </row>
    <row r="73" spans="6:12" ht="15" customHeight="1" x14ac:dyDescent="0.25">
      <c r="F73"/>
      <c r="L73"/>
    </row>
    <row r="74" spans="6:12" x14ac:dyDescent="0.25">
      <c r="F74"/>
      <c r="L74"/>
    </row>
    <row r="75" spans="6:12" x14ac:dyDescent="0.25">
      <c r="F75"/>
      <c r="L75"/>
    </row>
    <row r="76" spans="6:12" ht="15" customHeight="1" x14ac:dyDescent="0.25">
      <c r="F76"/>
      <c r="L76"/>
    </row>
    <row r="77" spans="6:12" x14ac:dyDescent="0.25">
      <c r="F77"/>
      <c r="L77"/>
    </row>
    <row r="78" spans="6:12" x14ac:dyDescent="0.25">
      <c r="F78"/>
      <c r="L78"/>
    </row>
    <row r="79" spans="6:12" x14ac:dyDescent="0.25">
      <c r="F79"/>
      <c r="L79"/>
    </row>
    <row r="80" spans="6:12" x14ac:dyDescent="0.25">
      <c r="F80"/>
      <c r="L80"/>
    </row>
    <row r="81" spans="6:12" x14ac:dyDescent="0.25">
      <c r="F81"/>
      <c r="L81"/>
    </row>
    <row r="82" spans="6:12" x14ac:dyDescent="0.25">
      <c r="F82"/>
      <c r="L82"/>
    </row>
    <row r="83" spans="6:12" x14ac:dyDescent="0.25">
      <c r="F83"/>
      <c r="L83"/>
    </row>
    <row r="84" spans="6:12" x14ac:dyDescent="0.25">
      <c r="F84"/>
      <c r="L84"/>
    </row>
  </sheetData>
  <autoFilter ref="A3:M24"/>
  <mergeCells count="1">
    <mergeCell ref="H2:J2"/>
  </mergeCells>
  <conditionalFormatting sqref="K4:K24">
    <cfRule type="cellIs" dxfId="0" priority="1" operator="lessThan">
      <formula>550</formula>
    </cfRule>
  </conditionalFormatting>
  <pageMargins left="0.7" right="0.7" top="0.75" bottom="0.75" header="0.3" footer="0.3"/>
  <pageSetup paperSize="9" scale="4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tabSelected="1" topLeftCell="A46" zoomScale="70" zoomScaleNormal="70" workbookViewId="0">
      <selection activeCell="AN59" sqref="AN59"/>
    </sheetView>
  </sheetViews>
  <sheetFormatPr defaultColWidth="9.140625" defaultRowHeight="15" x14ac:dyDescent="0.25"/>
  <cols>
    <col min="1" max="1" width="13.140625" customWidth="1"/>
    <col min="2" max="2" width="13.42578125" customWidth="1"/>
    <col min="3" max="3" width="14.5703125" customWidth="1"/>
    <col min="4" max="4" width="11.85546875" customWidth="1"/>
    <col min="5" max="5" width="11.28515625" bestFit="1" customWidth="1"/>
    <col min="6" max="22" width="5" customWidth="1"/>
    <col min="23" max="23" width="14.5703125" customWidth="1"/>
    <col min="24" max="26" width="4" customWidth="1"/>
    <col min="27" max="43" width="5" customWidth="1"/>
    <col min="44" max="44" width="11.85546875" customWidth="1"/>
    <col min="45" max="47" width="4" customWidth="1"/>
    <col min="48" max="64" width="5" customWidth="1"/>
    <col min="65" max="65" width="18.42578125" customWidth="1"/>
    <col min="66" max="66" width="19.5703125" bestFit="1" customWidth="1"/>
    <col min="67" max="67" width="16.85546875" bestFit="1" customWidth="1"/>
  </cols>
  <sheetData>
    <row r="1" spans="1:5" x14ac:dyDescent="0.25">
      <c r="A1" t="s">
        <v>52</v>
      </c>
      <c r="B1" t="s">
        <v>53</v>
      </c>
    </row>
    <row r="2" spans="1:5" x14ac:dyDescent="0.25">
      <c r="A2" s="1" t="s">
        <v>17</v>
      </c>
      <c r="B2">
        <v>8079</v>
      </c>
    </row>
    <row r="3" spans="1:5" x14ac:dyDescent="0.25">
      <c r="A3" s="1" t="s">
        <v>31</v>
      </c>
      <c r="B3">
        <v>9033</v>
      </c>
    </row>
    <row r="4" spans="1:5" x14ac:dyDescent="0.25">
      <c r="A4" s="1" t="s">
        <v>35</v>
      </c>
      <c r="B4">
        <v>15506</v>
      </c>
    </row>
    <row r="5" spans="1:5" x14ac:dyDescent="0.25">
      <c r="A5" s="1" t="s">
        <v>24</v>
      </c>
      <c r="B5">
        <v>12110</v>
      </c>
    </row>
    <row r="6" spans="1:5" x14ac:dyDescent="0.25">
      <c r="A6" s="1" t="s">
        <v>54</v>
      </c>
      <c r="B6">
        <v>44728</v>
      </c>
    </row>
    <row r="13" spans="1:5" x14ac:dyDescent="0.25">
      <c r="A13" t="s">
        <v>53</v>
      </c>
      <c r="B13" t="s">
        <v>55</v>
      </c>
    </row>
    <row r="14" spans="1:5" x14ac:dyDescent="0.25">
      <c r="A14" t="s">
        <v>52</v>
      </c>
      <c r="B14" t="s">
        <v>21</v>
      </c>
      <c r="C14" t="s">
        <v>18</v>
      </c>
      <c r="D14" t="s">
        <v>25</v>
      </c>
      <c r="E14" t="s">
        <v>54</v>
      </c>
    </row>
    <row r="15" spans="1:5" x14ac:dyDescent="0.25">
      <c r="A15" s="1" t="s">
        <v>17</v>
      </c>
      <c r="B15">
        <v>3349</v>
      </c>
      <c r="C15">
        <v>3440</v>
      </c>
      <c r="D15">
        <v>1290</v>
      </c>
      <c r="E15">
        <v>8079</v>
      </c>
    </row>
    <row r="16" spans="1:5" x14ac:dyDescent="0.25">
      <c r="A16" s="1" t="s">
        <v>31</v>
      </c>
      <c r="B16">
        <v>7134</v>
      </c>
      <c r="C16">
        <v>1899</v>
      </c>
      <c r="E16">
        <v>9033</v>
      </c>
    </row>
    <row r="17" spans="1:5" x14ac:dyDescent="0.25">
      <c r="A17" s="1" t="s">
        <v>35</v>
      </c>
      <c r="B17">
        <v>9532</v>
      </c>
      <c r="C17">
        <v>5974</v>
      </c>
      <c r="E17">
        <v>15506</v>
      </c>
    </row>
    <row r="18" spans="1:5" x14ac:dyDescent="0.25">
      <c r="A18" s="1" t="s">
        <v>24</v>
      </c>
      <c r="B18">
        <v>3403</v>
      </c>
      <c r="C18">
        <v>7715</v>
      </c>
      <c r="D18">
        <v>992</v>
      </c>
      <c r="E18">
        <v>12110</v>
      </c>
    </row>
    <row r="19" spans="1:5" x14ac:dyDescent="0.25">
      <c r="A19" s="1" t="s">
        <v>54</v>
      </c>
      <c r="B19">
        <v>23418</v>
      </c>
      <c r="C19">
        <v>19028</v>
      </c>
      <c r="D19">
        <v>2282</v>
      </c>
      <c r="E19">
        <v>44728</v>
      </c>
    </row>
    <row r="29" spans="1:5" x14ac:dyDescent="0.25">
      <c r="A29" t="s">
        <v>56</v>
      </c>
      <c r="B29" t="s">
        <v>55</v>
      </c>
    </row>
    <row r="30" spans="1:5" x14ac:dyDescent="0.25">
      <c r="A30" t="s">
        <v>52</v>
      </c>
      <c r="B30" t="s">
        <v>21</v>
      </c>
      <c r="C30" t="s">
        <v>18</v>
      </c>
      <c r="D30" t="s">
        <v>25</v>
      </c>
      <c r="E30" t="s">
        <v>54</v>
      </c>
    </row>
    <row r="31" spans="1:5" x14ac:dyDescent="0.25">
      <c r="A31" s="1" t="s">
        <v>16</v>
      </c>
      <c r="B31">
        <v>5</v>
      </c>
      <c r="C31">
        <v>3</v>
      </c>
      <c r="D31">
        <v>1</v>
      </c>
      <c r="E31">
        <v>9</v>
      </c>
    </row>
    <row r="32" spans="1:5" x14ac:dyDescent="0.25">
      <c r="A32" s="1" t="s">
        <v>28</v>
      </c>
      <c r="B32">
        <v>1</v>
      </c>
      <c r="C32">
        <v>5</v>
      </c>
      <c r="D32">
        <v>1</v>
      </c>
      <c r="E32">
        <v>7</v>
      </c>
    </row>
    <row r="33" spans="1:5" x14ac:dyDescent="0.25">
      <c r="A33" s="1" t="s">
        <v>34</v>
      </c>
      <c r="B33">
        <v>1</v>
      </c>
      <c r="C33">
        <v>2</v>
      </c>
      <c r="D33">
        <v>2</v>
      </c>
      <c r="E33">
        <v>5</v>
      </c>
    </row>
    <row r="34" spans="1:5" x14ac:dyDescent="0.25">
      <c r="A34" s="1" t="s">
        <v>54</v>
      </c>
      <c r="B34">
        <v>7</v>
      </c>
      <c r="C34">
        <v>10</v>
      </c>
      <c r="D34">
        <v>4</v>
      </c>
      <c r="E34">
        <v>21</v>
      </c>
    </row>
    <row r="43" spans="1:5" x14ac:dyDescent="0.25">
      <c r="B43" t="s">
        <v>57</v>
      </c>
    </row>
    <row r="44" spans="1:5" x14ac:dyDescent="0.25">
      <c r="A44" t="s">
        <v>52</v>
      </c>
      <c r="B44" t="s">
        <v>58</v>
      </c>
      <c r="C44" t="s">
        <v>59</v>
      </c>
      <c r="D44" t="s">
        <v>60</v>
      </c>
    </row>
    <row r="45" spans="1:5" x14ac:dyDescent="0.25">
      <c r="A45" s="1" t="s">
        <v>21</v>
      </c>
      <c r="B45">
        <v>7283</v>
      </c>
      <c r="C45">
        <v>8806</v>
      </c>
      <c r="D45">
        <v>7329</v>
      </c>
    </row>
    <row r="46" spans="1:5" x14ac:dyDescent="0.25">
      <c r="A46" s="1" t="s">
        <v>18</v>
      </c>
      <c r="B46">
        <v>6996</v>
      </c>
      <c r="C46">
        <v>6668</v>
      </c>
      <c r="D46">
        <v>5364</v>
      </c>
    </row>
    <row r="47" spans="1:5" x14ac:dyDescent="0.25">
      <c r="A47" s="1" t="s">
        <v>25</v>
      </c>
      <c r="B47">
        <v>836</v>
      </c>
      <c r="C47">
        <v>774</v>
      </c>
      <c r="D47">
        <v>672</v>
      </c>
    </row>
    <row r="48" spans="1:5" x14ac:dyDescent="0.25">
      <c r="A48" s="1" t="s">
        <v>54</v>
      </c>
      <c r="B48">
        <v>15115</v>
      </c>
      <c r="C48">
        <v>16248</v>
      </c>
      <c r="D48">
        <v>13365</v>
      </c>
    </row>
    <row r="59" spans="1:2" x14ac:dyDescent="0.25">
      <c r="A59" t="s">
        <v>52</v>
      </c>
      <c r="B59" t="s">
        <v>53</v>
      </c>
    </row>
    <row r="60" spans="1:2" x14ac:dyDescent="0.25">
      <c r="A60" s="1" t="s">
        <v>15</v>
      </c>
      <c r="B60">
        <v>4730</v>
      </c>
    </row>
    <row r="61" spans="1:2" x14ac:dyDescent="0.25">
      <c r="A61" s="1" t="s">
        <v>23</v>
      </c>
      <c r="B61">
        <v>2874</v>
      </c>
    </row>
    <row r="62" spans="1:2" x14ac:dyDescent="0.25">
      <c r="A62" s="1" t="s">
        <v>27</v>
      </c>
      <c r="B62">
        <v>7373</v>
      </c>
    </row>
    <row r="63" spans="1:2" x14ac:dyDescent="0.25">
      <c r="A63" s="1" t="s">
        <v>39</v>
      </c>
      <c r="B63">
        <v>5180</v>
      </c>
    </row>
    <row r="64" spans="1:2" x14ac:dyDescent="0.25">
      <c r="A64" s="1" t="s">
        <v>33</v>
      </c>
      <c r="B64">
        <v>10326</v>
      </c>
    </row>
    <row r="65" spans="1:4" x14ac:dyDescent="0.25">
      <c r="A65" s="1" t="s">
        <v>20</v>
      </c>
      <c r="B65">
        <v>5212</v>
      </c>
    </row>
    <row r="66" spans="1:4" x14ac:dyDescent="0.25">
      <c r="A66" s="1" t="s">
        <v>30</v>
      </c>
      <c r="B66">
        <v>9033</v>
      </c>
    </row>
    <row r="67" spans="1:4" x14ac:dyDescent="0.25">
      <c r="A67" s="1" t="s">
        <v>54</v>
      </c>
      <c r="B67">
        <v>44728</v>
      </c>
    </row>
    <row r="75" spans="1:4" x14ac:dyDescent="0.25">
      <c r="B75" t="s">
        <v>57</v>
      </c>
    </row>
    <row r="76" spans="1:4" x14ac:dyDescent="0.25">
      <c r="A76" t="s">
        <v>52</v>
      </c>
      <c r="B76" t="s">
        <v>58</v>
      </c>
      <c r="C76" t="s">
        <v>59</v>
      </c>
      <c r="D76" t="s">
        <v>60</v>
      </c>
    </row>
    <row r="77" spans="1:4" x14ac:dyDescent="0.25">
      <c r="A77" s="1" t="s">
        <v>17</v>
      </c>
      <c r="B77">
        <v>2825</v>
      </c>
      <c r="C77">
        <v>3045</v>
      </c>
      <c r="D77">
        <v>2209</v>
      </c>
    </row>
    <row r="78" spans="1:4" x14ac:dyDescent="0.25">
      <c r="A78" s="1" t="s">
        <v>31</v>
      </c>
      <c r="B78">
        <v>2839</v>
      </c>
      <c r="C78">
        <v>3192</v>
      </c>
      <c r="D78">
        <v>3002</v>
      </c>
    </row>
    <row r="79" spans="1:4" x14ac:dyDescent="0.25">
      <c r="A79" s="1" t="s">
        <v>35</v>
      </c>
      <c r="B79">
        <v>5495</v>
      </c>
      <c r="C79">
        <v>5356</v>
      </c>
      <c r="D79">
        <v>4655</v>
      </c>
    </row>
    <row r="80" spans="1:4" x14ac:dyDescent="0.25">
      <c r="A80" s="1" t="s">
        <v>24</v>
      </c>
      <c r="B80">
        <v>3956</v>
      </c>
      <c r="C80">
        <v>4655</v>
      </c>
      <c r="D80">
        <v>3499</v>
      </c>
    </row>
    <row r="81" spans="1:4" x14ac:dyDescent="0.25">
      <c r="A81" s="1" t="s">
        <v>54</v>
      </c>
      <c r="B81">
        <v>15115</v>
      </c>
      <c r="C81">
        <v>16248</v>
      </c>
      <c r="D81">
        <v>13365</v>
      </c>
    </row>
    <row r="90" spans="1:4" x14ac:dyDescent="0.25">
      <c r="B90" t="s">
        <v>57</v>
      </c>
    </row>
    <row r="91" spans="1:4" x14ac:dyDescent="0.25">
      <c r="A91" t="s">
        <v>52</v>
      </c>
      <c r="B91" t="s">
        <v>58</v>
      </c>
      <c r="C91" t="s">
        <v>59</v>
      </c>
      <c r="D91" t="s">
        <v>60</v>
      </c>
    </row>
    <row r="92" spans="1:4" x14ac:dyDescent="0.25">
      <c r="A92" s="1" t="s">
        <v>15</v>
      </c>
      <c r="B92">
        <v>1787</v>
      </c>
      <c r="C92">
        <v>1710</v>
      </c>
      <c r="D92">
        <v>1233</v>
      </c>
    </row>
    <row r="93" spans="1:4" x14ac:dyDescent="0.25">
      <c r="A93" s="1" t="s">
        <v>23</v>
      </c>
      <c r="B93">
        <v>868</v>
      </c>
      <c r="C93">
        <v>1033</v>
      </c>
      <c r="D93">
        <v>973</v>
      </c>
    </row>
    <row r="94" spans="1:4" x14ac:dyDescent="0.25">
      <c r="A94" s="1" t="s">
        <v>27</v>
      </c>
      <c r="B94">
        <v>2532</v>
      </c>
      <c r="C94">
        <v>2845</v>
      </c>
      <c r="D94">
        <v>1996</v>
      </c>
    </row>
    <row r="95" spans="1:4" x14ac:dyDescent="0.25">
      <c r="A95" s="1" t="s">
        <v>39</v>
      </c>
      <c r="B95">
        <v>1752</v>
      </c>
      <c r="C95">
        <v>1740</v>
      </c>
      <c r="D95">
        <v>1688</v>
      </c>
    </row>
    <row r="96" spans="1:4" x14ac:dyDescent="0.25">
      <c r="A96" s="1" t="s">
        <v>33</v>
      </c>
      <c r="B96">
        <v>3743</v>
      </c>
      <c r="C96">
        <v>3616</v>
      </c>
      <c r="D96">
        <v>2967</v>
      </c>
    </row>
    <row r="97" spans="1:4" x14ac:dyDescent="0.25">
      <c r="A97" s="1" t="s">
        <v>20</v>
      </c>
      <c r="B97">
        <v>1594</v>
      </c>
      <c r="C97">
        <v>2112</v>
      </c>
      <c r="D97">
        <v>1506</v>
      </c>
    </row>
    <row r="98" spans="1:4" x14ac:dyDescent="0.25">
      <c r="A98" s="1" t="s">
        <v>30</v>
      </c>
      <c r="B98">
        <v>2839</v>
      </c>
      <c r="C98">
        <v>3192</v>
      </c>
      <c r="D98">
        <v>3002</v>
      </c>
    </row>
    <row r="99" spans="1:4" x14ac:dyDescent="0.25">
      <c r="A99" s="1" t="s">
        <v>54</v>
      </c>
      <c r="B99">
        <v>15115</v>
      </c>
      <c r="C99">
        <v>16248</v>
      </c>
      <c r="D99">
        <v>13365</v>
      </c>
    </row>
  </sheetData>
  <pageMargins left="0.7" right="0.7" top="0.75" bottom="0.75" header="0.3" footer="0.3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Podaci_za_pivot</vt:lpstr>
      <vt:lpstr>Pivot_grafikoni</vt:lpstr>
      <vt:lpstr>Podaci_za_pivot!Komercijalisti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2023-11-02T15:53:21Z</dcterms:modified>
</cp:coreProperties>
</file>