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7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Sheet1!$B$4:$I$45</definedName>
  </definedNames>
  <calcPr calcId="125725"/>
</workbook>
</file>

<file path=xl/calcChain.xml><?xml version="1.0" encoding="utf-8"?>
<calcChain xmlns="http://schemas.openxmlformats.org/spreadsheetml/2006/main">
  <c r="F8" i="1"/>
  <c r="F7" l="1"/>
  <c r="F9"/>
  <c r="F10"/>
  <c r="F11"/>
  <c r="F12"/>
  <c r="F20"/>
  <c r="F16"/>
  <c r="F13"/>
  <c r="F24"/>
  <c r="F25"/>
  <c r="F26"/>
  <c r="F17"/>
  <c r="F19"/>
  <c r="F27"/>
  <c r="F14"/>
  <c r="F18"/>
  <c r="F22"/>
  <c r="F15"/>
  <c r="F23"/>
  <c r="F28"/>
  <c r="F29"/>
  <c r="F31"/>
  <c r="F21"/>
  <c r="F5"/>
  <c r="F30"/>
  <c r="F32"/>
  <c r="F33"/>
  <c r="F34"/>
  <c r="F35"/>
  <c r="F36"/>
  <c r="F37"/>
  <c r="F38"/>
  <c r="F39"/>
  <c r="F40"/>
  <c r="F41"/>
  <c r="F42"/>
  <c r="F43"/>
  <c r="F44"/>
  <c r="F45"/>
  <c r="F6"/>
  <c r="E48"/>
  <c r="G48"/>
  <c r="G49"/>
  <c r="G50"/>
  <c r="E49"/>
  <c r="E50"/>
  <c r="D48" l="1"/>
  <c r="D49"/>
  <c r="D50"/>
  <c r="C50" l="1"/>
  <c r="C49"/>
  <c r="C48"/>
</calcChain>
</file>

<file path=xl/comments1.xml><?xml version="1.0" encoding="utf-8"?>
<comments xmlns="http://schemas.openxmlformats.org/spreadsheetml/2006/main">
  <authors>
    <author>user</author>
  </authors>
  <commentList>
    <comment ref="E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21.1.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1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
</t>
        </r>
      </text>
    </comment>
    <comment ref="E18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22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G31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G41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G43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  <comment ref="G4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
</t>
        </r>
      </text>
    </comment>
    <comment ref="G4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21.1.</t>
        </r>
      </text>
    </comment>
  </commentList>
</comments>
</file>

<file path=xl/sharedStrings.xml><?xml version="1.0" encoding="utf-8"?>
<sst xmlns="http://schemas.openxmlformats.org/spreadsheetml/2006/main" count="87" uniqueCount="68">
  <si>
    <t>РБ</t>
  </si>
  <si>
    <t>Име и презиме</t>
  </si>
  <si>
    <t>Громилић Владимир</t>
  </si>
  <si>
    <t>Шушњар Ана</t>
  </si>
  <si>
    <t>Алавања Радован</t>
  </si>
  <si>
    <t>Рокић Драгана</t>
  </si>
  <si>
    <t>Вујин Саван</t>
  </si>
  <si>
    <t>Цумбо Стефан</t>
  </si>
  <si>
    <t>Ојданић Зорана</t>
  </si>
  <si>
    <t>Кудра Тања</t>
  </si>
  <si>
    <t>Глишић Данијел</t>
  </si>
  <si>
    <t>Гаврић Тања</t>
  </si>
  <si>
    <t>Божић Никола</t>
  </si>
  <si>
    <t>Субашић Сања</t>
  </si>
  <si>
    <t>Тривић Моника</t>
  </si>
  <si>
    <t>Ракита Милош</t>
  </si>
  <si>
    <t>Тришић Свјетлана</t>
  </si>
  <si>
    <t>Пејаковић Јовица</t>
  </si>
  <si>
    <t>Грандић Предраг</t>
  </si>
  <si>
    <t>Будимир Ђурађ</t>
  </si>
  <si>
    <t>Лукендић Јелена</t>
  </si>
  <si>
    <t>Добријевић Катарина</t>
  </si>
  <si>
    <t>Савић Наташа</t>
  </si>
  <si>
    <t>Милановић Биљана</t>
  </si>
  <si>
    <t>Божић Персида</t>
  </si>
  <si>
    <t>Сукњаја Јована</t>
  </si>
  <si>
    <t>Јанковић Огњен</t>
  </si>
  <si>
    <t>Тешановић Рајко</t>
  </si>
  <si>
    <t>Малетић Маја</t>
  </si>
  <si>
    <t>Веслиновић Татјана</t>
  </si>
  <si>
    <t>Лазић Дајана</t>
  </si>
  <si>
    <t>Пепић Лана</t>
  </si>
  <si>
    <t>Прив колоквијум</t>
  </si>
  <si>
    <t>Петрушић Обрен</t>
  </si>
  <si>
    <t>Вучић Марија</t>
  </si>
  <si>
    <t>Пролазност</t>
  </si>
  <si>
    <t>Просјечан број бодова</t>
  </si>
  <si>
    <t>Средњи број бодова</t>
  </si>
  <si>
    <t>Други колоквијум</t>
  </si>
  <si>
    <t>Наслов достављене презентације</t>
  </si>
  <si>
    <t>Међународни монетарни систем</t>
  </si>
  <si>
    <t>Мирковић Драгана</t>
  </si>
  <si>
    <t>Статистика цијена</t>
  </si>
  <si>
    <t>Извјештај Свјетске банке за Европу и азију</t>
  </si>
  <si>
    <t>Статистика јавних финансија</t>
  </si>
  <si>
    <t>Тржиште рада</t>
  </si>
  <si>
    <t>Продуктивност рада</t>
  </si>
  <si>
    <t>Муран Санела</t>
  </si>
  <si>
    <t>Јавни дуг</t>
  </si>
  <si>
    <t>Трошкови живота</t>
  </si>
  <si>
    <t>Статистика индустрије и анализа потрошње</t>
  </si>
  <si>
    <t>Простран Ивана</t>
  </si>
  <si>
    <t>Наерац Јелена</t>
  </si>
  <si>
    <t>Демографија</t>
  </si>
  <si>
    <t>Статистичке анкете</t>
  </si>
  <si>
    <t>Систем националних рачуна - БДП</t>
  </si>
  <si>
    <t>Извјештај Свјетске банке за Европу и Азију</t>
  </si>
  <si>
    <t>Преостали дио</t>
  </si>
  <si>
    <t>Интегрално</t>
  </si>
  <si>
    <t>Индустријска производња и индекс инд. Пр.</t>
  </si>
  <si>
    <t>Штетић Синиша</t>
  </si>
  <si>
    <t>Чивчић Ђурђица</t>
  </si>
  <si>
    <t>Кнежевић Валентина</t>
  </si>
  <si>
    <t>Слијепчевић Наташа</t>
  </si>
  <si>
    <t>Пуришић Ивана</t>
  </si>
  <si>
    <t>Резултати предиспитних из предмета Економска статистика</t>
  </si>
  <si>
    <t>Оцјена</t>
  </si>
  <si>
    <t>Парцијални резултат</t>
  </si>
</sst>
</file>

<file path=xl/styles.xml><?xml version="1.0" encoding="utf-8"?>
<styleSheet xmlns="http://schemas.openxmlformats.org/spreadsheetml/2006/main">
  <numFmts count="1">
    <numFmt numFmtId="166" formatCode="0;;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9" fontId="5" fillId="0" borderId="1" xfId="1" applyFont="1" applyBorder="1"/>
    <xf numFmtId="2" fontId="5" fillId="0" borderId="1" xfId="0" applyNumberFormat="1" applyFont="1" applyBorder="1"/>
  </cellXfs>
  <cellStyles count="2">
    <cellStyle name="Normal" xfId="0" builtinId="0"/>
    <cellStyle name="Percent" xfId="1" builtinId="5"/>
  </cellStyles>
  <dxfs count="1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showGridLines="0" tabSelected="1" zoomScaleNormal="100" workbookViewId="0">
      <pane ySplit="4" topLeftCell="A5" activePane="bottomLeft" state="frozen"/>
      <selection pane="bottomLeft" activeCell="F14" sqref="F14"/>
    </sheetView>
  </sheetViews>
  <sheetFormatPr defaultColWidth="9.140625" defaultRowHeight="10.5"/>
  <cols>
    <col min="1" max="1" width="3.5703125" style="2" customWidth="1"/>
    <col min="2" max="2" width="17.7109375" style="2" customWidth="1"/>
    <col min="3" max="3" width="11.140625" style="2" customWidth="1"/>
    <col min="4" max="4" width="9.5703125" style="2" customWidth="1"/>
    <col min="5" max="5" width="9.28515625" style="2" customWidth="1"/>
    <col min="6" max="6" width="10.85546875" style="2" customWidth="1"/>
    <col min="7" max="7" width="11.28515625" style="2" customWidth="1"/>
    <col min="8" max="8" width="36.85546875" style="2" customWidth="1"/>
    <col min="9" max="9" width="11.28515625" style="2" customWidth="1"/>
    <col min="10" max="16384" width="9.140625" style="2"/>
  </cols>
  <sheetData>
    <row r="1" spans="1:9" ht="12.75" customHeight="1">
      <c r="A1" s="1" t="s">
        <v>65</v>
      </c>
      <c r="B1" s="1"/>
      <c r="C1" s="1"/>
      <c r="D1" s="1"/>
      <c r="E1" s="1"/>
      <c r="F1" s="1"/>
      <c r="G1" s="1"/>
      <c r="H1" s="1"/>
    </row>
    <row r="2" spans="1:9" ht="12.75" customHeight="1">
      <c r="A2" s="1"/>
      <c r="B2" s="1"/>
      <c r="C2" s="1"/>
      <c r="D2" s="1"/>
      <c r="E2" s="1"/>
      <c r="F2" s="1"/>
      <c r="G2" s="1"/>
      <c r="H2" s="1"/>
    </row>
    <row r="4" spans="1:9" s="4" customFormat="1" ht="25.5" customHeight="1">
      <c r="A4" s="3" t="s">
        <v>0</v>
      </c>
      <c r="B4" s="3" t="s">
        <v>1</v>
      </c>
      <c r="C4" s="3" t="s">
        <v>32</v>
      </c>
      <c r="D4" s="3" t="s">
        <v>38</v>
      </c>
      <c r="E4" s="3" t="s">
        <v>57</v>
      </c>
      <c r="F4" s="3" t="s">
        <v>67</v>
      </c>
      <c r="G4" s="3" t="s">
        <v>58</v>
      </c>
      <c r="H4" s="3" t="s">
        <v>39</v>
      </c>
      <c r="I4" s="3" t="s">
        <v>66</v>
      </c>
    </row>
    <row r="5" spans="1:9">
      <c r="A5" s="5">
        <v>1</v>
      </c>
      <c r="B5" s="5" t="s">
        <v>31</v>
      </c>
      <c r="C5" s="5">
        <v>20</v>
      </c>
      <c r="D5" s="5"/>
      <c r="E5" s="5">
        <v>20</v>
      </c>
      <c r="F5" s="6">
        <f>SUMIF(C5:E5,"&gt;=10",C5:E5)</f>
        <v>40</v>
      </c>
      <c r="G5" s="5"/>
      <c r="H5" s="5" t="s">
        <v>45</v>
      </c>
      <c r="I5" s="5"/>
    </row>
    <row r="6" spans="1:9">
      <c r="A6" s="5">
        <v>2</v>
      </c>
      <c r="B6" s="5" t="s">
        <v>21</v>
      </c>
      <c r="C6" s="5">
        <v>19</v>
      </c>
      <c r="D6" s="5">
        <v>18</v>
      </c>
      <c r="E6" s="5"/>
      <c r="F6" s="6">
        <f>SUMIF(C6:E6,"&gt;=10",C6:E6)</f>
        <v>37</v>
      </c>
      <c r="G6" s="5"/>
      <c r="H6" s="5" t="s">
        <v>55</v>
      </c>
      <c r="I6" s="5"/>
    </row>
    <row r="7" spans="1:9">
      <c r="A7" s="5">
        <v>3</v>
      </c>
      <c r="B7" s="5" t="s">
        <v>33</v>
      </c>
      <c r="C7" s="5">
        <v>19</v>
      </c>
      <c r="D7" s="5">
        <v>18</v>
      </c>
      <c r="E7" s="5"/>
      <c r="F7" s="6">
        <f>SUMIF(C7:E7,"&gt;=10",C7:E7)</f>
        <v>37</v>
      </c>
      <c r="G7" s="5"/>
      <c r="H7" s="5" t="s">
        <v>45</v>
      </c>
      <c r="I7" s="5"/>
    </row>
    <row r="8" spans="1:9">
      <c r="A8" s="5">
        <v>4</v>
      </c>
      <c r="B8" s="5" t="s">
        <v>26</v>
      </c>
      <c r="C8" s="5">
        <v>16.5</v>
      </c>
      <c r="D8" s="5">
        <v>11.5</v>
      </c>
      <c r="E8" s="5">
        <v>20</v>
      </c>
      <c r="F8" s="6">
        <f>C8+E8</f>
        <v>36.5</v>
      </c>
      <c r="G8" s="5"/>
      <c r="H8" s="5" t="s">
        <v>50</v>
      </c>
      <c r="I8" s="5"/>
    </row>
    <row r="9" spans="1:9">
      <c r="A9" s="5">
        <v>5</v>
      </c>
      <c r="B9" s="5" t="s">
        <v>20</v>
      </c>
      <c r="C9" s="5">
        <v>17</v>
      </c>
      <c r="D9" s="5">
        <v>18</v>
      </c>
      <c r="E9" s="5"/>
      <c r="F9" s="6">
        <f>SUMIF(C9:E9,"&gt;=10",C9:E9)</f>
        <v>35</v>
      </c>
      <c r="G9" s="5"/>
      <c r="H9" s="5" t="s">
        <v>45</v>
      </c>
      <c r="I9" s="5"/>
    </row>
    <row r="10" spans="1:9">
      <c r="A10" s="5">
        <v>6</v>
      </c>
      <c r="B10" s="5" t="s">
        <v>24</v>
      </c>
      <c r="C10" s="5">
        <v>17</v>
      </c>
      <c r="D10" s="5">
        <v>18</v>
      </c>
      <c r="E10" s="5"/>
      <c r="F10" s="6">
        <f>SUMIF(C10:E10,"&gt;=10",C10:E10)</f>
        <v>35</v>
      </c>
      <c r="G10" s="5"/>
      <c r="H10" s="5" t="s">
        <v>45</v>
      </c>
      <c r="I10" s="5"/>
    </row>
    <row r="11" spans="1:9">
      <c r="A11" s="5">
        <v>7</v>
      </c>
      <c r="B11" s="5" t="s">
        <v>25</v>
      </c>
      <c r="C11" s="5">
        <v>15.5</v>
      </c>
      <c r="D11" s="5">
        <v>18</v>
      </c>
      <c r="E11" s="5"/>
      <c r="F11" s="6">
        <f>SUMIF(C11:E11,"&gt;=10",C11:E11)</f>
        <v>33.5</v>
      </c>
      <c r="G11" s="5"/>
      <c r="H11" s="5" t="s">
        <v>55</v>
      </c>
      <c r="I11" s="5"/>
    </row>
    <row r="12" spans="1:9">
      <c r="A12" s="5">
        <v>8</v>
      </c>
      <c r="B12" s="5" t="s">
        <v>22</v>
      </c>
      <c r="C12" s="5">
        <v>17</v>
      </c>
      <c r="D12" s="5">
        <v>15</v>
      </c>
      <c r="E12" s="5"/>
      <c r="F12" s="6">
        <f>SUMIF(C12:E12,"&gt;=10",C12:E12)</f>
        <v>32</v>
      </c>
      <c r="G12" s="5"/>
      <c r="H12" s="5" t="s">
        <v>55</v>
      </c>
      <c r="I12" s="5"/>
    </row>
    <row r="13" spans="1:9">
      <c r="A13" s="5">
        <v>9</v>
      </c>
      <c r="B13" s="5" t="s">
        <v>15</v>
      </c>
      <c r="C13" s="5">
        <v>18</v>
      </c>
      <c r="D13" s="5">
        <v>13</v>
      </c>
      <c r="E13" s="5"/>
      <c r="F13" s="6">
        <f>SUMIF(C13:E13,"&gt;=10",C13:E13)</f>
        <v>31</v>
      </c>
      <c r="G13" s="5"/>
      <c r="H13" s="5" t="s">
        <v>46</v>
      </c>
      <c r="I13" s="5"/>
    </row>
    <row r="14" spans="1:9">
      <c r="A14" s="5">
        <v>10</v>
      </c>
      <c r="B14" s="5" t="s">
        <v>52</v>
      </c>
      <c r="C14" s="5"/>
      <c r="D14" s="5">
        <v>10</v>
      </c>
      <c r="E14" s="5">
        <v>18</v>
      </c>
      <c r="F14" s="6">
        <f>SUMIF(C14:E14,"&gt;=10",C14:E14)</f>
        <v>28</v>
      </c>
      <c r="G14" s="5"/>
      <c r="H14" s="5" t="s">
        <v>50</v>
      </c>
      <c r="I14" s="5"/>
    </row>
    <row r="15" spans="1:9">
      <c r="A15" s="5">
        <v>11</v>
      </c>
      <c r="B15" s="5" t="s">
        <v>5</v>
      </c>
      <c r="C15" s="5">
        <v>14.5</v>
      </c>
      <c r="D15" s="5">
        <v>7.5</v>
      </c>
      <c r="E15" s="5">
        <v>13</v>
      </c>
      <c r="F15" s="6">
        <f>SUMIF(C15:E15,"&gt;=10",C15:E15)</f>
        <v>27.5</v>
      </c>
      <c r="G15" s="5"/>
      <c r="H15" s="5" t="s">
        <v>42</v>
      </c>
      <c r="I15" s="5"/>
    </row>
    <row r="16" spans="1:9">
      <c r="A16" s="5">
        <v>12</v>
      </c>
      <c r="B16" s="5" t="s">
        <v>4</v>
      </c>
      <c r="C16" s="5">
        <v>6.5</v>
      </c>
      <c r="D16" s="5">
        <v>14</v>
      </c>
      <c r="E16" s="5">
        <v>13</v>
      </c>
      <c r="F16" s="6">
        <f>SUMIF(C16:E16,"&gt;=10",C16:E16)</f>
        <v>27</v>
      </c>
      <c r="G16" s="5"/>
      <c r="H16" s="5" t="s">
        <v>53</v>
      </c>
      <c r="I16" s="5"/>
    </row>
    <row r="17" spans="1:9">
      <c r="A17" s="5">
        <v>13</v>
      </c>
      <c r="B17" s="5" t="s">
        <v>17</v>
      </c>
      <c r="C17" s="5">
        <v>6.5</v>
      </c>
      <c r="D17" s="5">
        <v>11</v>
      </c>
      <c r="E17" s="5">
        <v>16</v>
      </c>
      <c r="F17" s="6">
        <f>SUMIF(C17:E17,"&gt;=10",C17:E17)</f>
        <v>27</v>
      </c>
      <c r="G17" s="5"/>
      <c r="H17" s="5" t="s">
        <v>56</v>
      </c>
      <c r="I17" s="5"/>
    </row>
    <row r="18" spans="1:9">
      <c r="A18" s="5">
        <v>14</v>
      </c>
      <c r="B18" s="5" t="s">
        <v>2</v>
      </c>
      <c r="C18" s="5">
        <v>15.5</v>
      </c>
      <c r="D18" s="5">
        <v>8</v>
      </c>
      <c r="E18" s="5">
        <v>11.5</v>
      </c>
      <c r="F18" s="6">
        <f>SUMIF(C18:E18,"&gt;=10",C18:E18)</f>
        <v>27</v>
      </c>
      <c r="G18" s="5"/>
      <c r="H18" s="5" t="s">
        <v>53</v>
      </c>
      <c r="I18" s="5"/>
    </row>
    <row r="19" spans="1:9">
      <c r="A19" s="5">
        <v>15</v>
      </c>
      <c r="B19" s="5" t="s">
        <v>16</v>
      </c>
      <c r="C19" s="5">
        <v>16</v>
      </c>
      <c r="D19" s="5">
        <v>10</v>
      </c>
      <c r="E19" s="5"/>
      <c r="F19" s="6">
        <f>SUMIF(C19:E19,"&gt;=10",C19:E19)</f>
        <v>26</v>
      </c>
      <c r="G19" s="5"/>
      <c r="H19" s="5" t="s">
        <v>49</v>
      </c>
      <c r="I19" s="5"/>
    </row>
    <row r="20" spans="1:9">
      <c r="A20" s="5">
        <v>16</v>
      </c>
      <c r="B20" s="5" t="s">
        <v>11</v>
      </c>
      <c r="C20" s="5">
        <v>10.5</v>
      </c>
      <c r="D20" s="5">
        <v>15</v>
      </c>
      <c r="E20" s="5"/>
      <c r="F20" s="6">
        <f>SUMIF(C20:E20,"&gt;=10",C20:E20)</f>
        <v>25.5</v>
      </c>
      <c r="G20" s="5"/>
      <c r="H20" s="5" t="s">
        <v>50</v>
      </c>
      <c r="I20" s="5"/>
    </row>
    <row r="21" spans="1:9">
      <c r="A21" s="5">
        <v>17</v>
      </c>
      <c r="B21" s="5" t="s">
        <v>6</v>
      </c>
      <c r="C21" s="5">
        <v>12</v>
      </c>
      <c r="D21" s="5">
        <v>0</v>
      </c>
      <c r="E21" s="5">
        <v>13</v>
      </c>
      <c r="F21" s="6">
        <f>SUMIF(C21:E21,"&gt;=10",C21:E21)</f>
        <v>25</v>
      </c>
      <c r="G21" s="5"/>
      <c r="H21" s="5" t="s">
        <v>59</v>
      </c>
      <c r="I21" s="5"/>
    </row>
    <row r="22" spans="1:9">
      <c r="A22" s="5">
        <v>18</v>
      </c>
      <c r="B22" s="5" t="s">
        <v>9</v>
      </c>
      <c r="C22" s="5">
        <v>14</v>
      </c>
      <c r="D22" s="5">
        <v>8</v>
      </c>
      <c r="E22" s="5">
        <v>10</v>
      </c>
      <c r="F22" s="6">
        <f>SUMIF(C22:E22,"&gt;=10",C22:E22)</f>
        <v>24</v>
      </c>
      <c r="G22" s="5"/>
      <c r="H22" s="5" t="s">
        <v>43</v>
      </c>
      <c r="I22" s="5"/>
    </row>
    <row r="23" spans="1:9">
      <c r="A23" s="5">
        <v>19</v>
      </c>
      <c r="B23" s="5" t="s">
        <v>18</v>
      </c>
      <c r="C23" s="5">
        <v>11</v>
      </c>
      <c r="D23" s="5">
        <v>5</v>
      </c>
      <c r="E23" s="5">
        <v>13</v>
      </c>
      <c r="F23" s="6">
        <f>SUMIF(C23:E23,"&gt;=10",C23:E23)</f>
        <v>24</v>
      </c>
      <c r="G23" s="5"/>
      <c r="H23" s="5" t="s">
        <v>54</v>
      </c>
      <c r="I23" s="5"/>
    </row>
    <row r="24" spans="1:9">
      <c r="A24" s="5">
        <v>20</v>
      </c>
      <c r="B24" s="5" t="s">
        <v>19</v>
      </c>
      <c r="C24" s="5">
        <v>10.5</v>
      </c>
      <c r="D24" s="5">
        <v>13</v>
      </c>
      <c r="E24" s="5"/>
      <c r="F24" s="6">
        <f>SUMIF(C24:E24,"&gt;=10",C24:E24)</f>
        <v>23.5</v>
      </c>
      <c r="G24" s="5"/>
      <c r="H24" s="5" t="s">
        <v>53</v>
      </c>
      <c r="I24" s="5"/>
    </row>
    <row r="25" spans="1:9">
      <c r="A25" s="5">
        <v>21</v>
      </c>
      <c r="B25" s="5" t="s">
        <v>7</v>
      </c>
      <c r="C25" s="5">
        <v>10</v>
      </c>
      <c r="D25" s="5">
        <v>13</v>
      </c>
      <c r="E25" s="5"/>
      <c r="F25" s="6">
        <f>SUMIF(C25:E25,"&gt;=10",C25:E25)</f>
        <v>23</v>
      </c>
      <c r="G25" s="5"/>
      <c r="H25" s="5" t="s">
        <v>46</v>
      </c>
      <c r="I25" s="5"/>
    </row>
    <row r="26" spans="1:9">
      <c r="A26" s="5">
        <v>22</v>
      </c>
      <c r="B26" s="5" t="s">
        <v>28</v>
      </c>
      <c r="C26" s="5">
        <v>10.5</v>
      </c>
      <c r="D26" s="5">
        <v>11</v>
      </c>
      <c r="E26" s="5"/>
      <c r="F26" s="6">
        <f>SUMIF(C26:E26,"&gt;=10",C26:E26)</f>
        <v>21.5</v>
      </c>
      <c r="G26" s="5"/>
      <c r="H26" s="5" t="s">
        <v>55</v>
      </c>
      <c r="I26" s="5"/>
    </row>
    <row r="27" spans="1:9">
      <c r="A27" s="5">
        <v>23</v>
      </c>
      <c r="B27" s="5" t="s">
        <v>3</v>
      </c>
      <c r="C27" s="5">
        <v>10.5</v>
      </c>
      <c r="D27" s="5">
        <v>10</v>
      </c>
      <c r="E27" s="5"/>
      <c r="F27" s="6">
        <f>SUMIF(C27:E27,"&gt;=10",C27:E27)</f>
        <v>20.5</v>
      </c>
      <c r="G27" s="5"/>
      <c r="H27" s="5" t="s">
        <v>44</v>
      </c>
      <c r="I27" s="5"/>
    </row>
    <row r="28" spans="1:9">
      <c r="A28" s="5">
        <v>24</v>
      </c>
      <c r="B28" s="5" t="s">
        <v>27</v>
      </c>
      <c r="C28" s="5">
        <v>11</v>
      </c>
      <c r="D28" s="5">
        <v>5</v>
      </c>
      <c r="E28" s="5"/>
      <c r="F28" s="6">
        <f>SUMIF(C28:E28,"&gt;=10",C28:E28)</f>
        <v>11</v>
      </c>
      <c r="G28" s="5"/>
      <c r="H28" s="5"/>
      <c r="I28" s="5"/>
    </row>
    <row r="29" spans="1:9">
      <c r="A29" s="5">
        <v>25</v>
      </c>
      <c r="B29" s="5" t="s">
        <v>23</v>
      </c>
      <c r="C29" s="5">
        <v>10</v>
      </c>
      <c r="D29" s="5">
        <v>5</v>
      </c>
      <c r="E29" s="5"/>
      <c r="F29" s="6">
        <f>SUMIF(C29:E29,"&gt;=10",C29:E29)</f>
        <v>10</v>
      </c>
      <c r="G29" s="5"/>
      <c r="H29" s="5" t="s">
        <v>53</v>
      </c>
      <c r="I29" s="5"/>
    </row>
    <row r="30" spans="1:9">
      <c r="A30" s="5">
        <v>26</v>
      </c>
      <c r="B30" s="5" t="s">
        <v>34</v>
      </c>
      <c r="C30" s="5">
        <v>10</v>
      </c>
      <c r="D30" s="5"/>
      <c r="E30" s="5"/>
      <c r="F30" s="6">
        <f>SUMIF(C30:E30,"&gt;=10",C30:E30)</f>
        <v>10</v>
      </c>
      <c r="G30" s="5"/>
      <c r="H30" s="5" t="s">
        <v>42</v>
      </c>
      <c r="I30" s="5"/>
    </row>
    <row r="31" spans="1:9">
      <c r="A31" s="5">
        <v>27</v>
      </c>
      <c r="B31" s="5" t="s">
        <v>13</v>
      </c>
      <c r="C31" s="5">
        <v>8</v>
      </c>
      <c r="D31" s="5">
        <v>3</v>
      </c>
      <c r="E31" s="5"/>
      <c r="F31" s="6">
        <f>SUMIF(C31:E31,"&gt;=10",C31:E31)</f>
        <v>0</v>
      </c>
      <c r="G31" s="5">
        <v>28</v>
      </c>
      <c r="H31" s="5" t="s">
        <v>49</v>
      </c>
      <c r="I31" s="5"/>
    </row>
    <row r="32" spans="1:9">
      <c r="A32" s="5">
        <v>28</v>
      </c>
      <c r="B32" s="5" t="s">
        <v>8</v>
      </c>
      <c r="C32" s="5">
        <v>8</v>
      </c>
      <c r="D32" s="5"/>
      <c r="E32" s="5"/>
      <c r="F32" s="6">
        <f>SUMIF(C32:E32,"&gt;=10",C32:E32)</f>
        <v>0</v>
      </c>
      <c r="G32" s="5"/>
      <c r="H32" s="5" t="s">
        <v>44</v>
      </c>
      <c r="I32" s="5"/>
    </row>
    <row r="33" spans="1:9">
      <c r="A33" s="5">
        <v>29</v>
      </c>
      <c r="B33" s="5" t="s">
        <v>30</v>
      </c>
      <c r="C33" s="5">
        <v>8</v>
      </c>
      <c r="D33" s="5"/>
      <c r="E33" s="5"/>
      <c r="F33" s="6">
        <f>SUMIF(C33:E33,"&gt;=10",C33:E33)</f>
        <v>0</v>
      </c>
      <c r="G33" s="5"/>
      <c r="H33" s="5"/>
      <c r="I33" s="5"/>
    </row>
    <row r="34" spans="1:9">
      <c r="A34" s="5">
        <v>30</v>
      </c>
      <c r="B34" s="5" t="s">
        <v>29</v>
      </c>
      <c r="C34" s="5">
        <v>5</v>
      </c>
      <c r="D34" s="5"/>
      <c r="E34" s="5"/>
      <c r="F34" s="6">
        <f>SUMIF(C34:E34,"&gt;=10",C34:E34)</f>
        <v>0</v>
      </c>
      <c r="G34" s="5">
        <v>13</v>
      </c>
      <c r="H34" s="5"/>
      <c r="I34" s="5"/>
    </row>
    <row r="35" spans="1:9">
      <c r="A35" s="5">
        <v>31</v>
      </c>
      <c r="B35" s="5" t="s">
        <v>14</v>
      </c>
      <c r="C35" s="5">
        <v>4</v>
      </c>
      <c r="D35" s="5"/>
      <c r="E35" s="5"/>
      <c r="F35" s="6">
        <f>SUMIF(C35:E35,"&gt;=10",C35:E35)</f>
        <v>0</v>
      </c>
      <c r="G35" s="5"/>
      <c r="H35" s="5" t="s">
        <v>40</v>
      </c>
      <c r="I35" s="5"/>
    </row>
    <row r="36" spans="1:9">
      <c r="A36" s="5">
        <v>32</v>
      </c>
      <c r="B36" s="5" t="s">
        <v>10</v>
      </c>
      <c r="C36" s="5">
        <v>3</v>
      </c>
      <c r="D36" s="5"/>
      <c r="E36" s="5"/>
      <c r="F36" s="6">
        <f>SUMIF(C36:E36,"&gt;=10",C36:E36)</f>
        <v>0</v>
      </c>
      <c r="G36" s="5"/>
      <c r="H36" s="5"/>
      <c r="I36" s="5"/>
    </row>
    <row r="37" spans="1:9">
      <c r="A37" s="5">
        <v>33</v>
      </c>
      <c r="B37" s="5" t="s">
        <v>12</v>
      </c>
      <c r="C37" s="5">
        <v>2</v>
      </c>
      <c r="D37" s="5"/>
      <c r="E37" s="5"/>
      <c r="F37" s="6">
        <f>SUMIF(C37:E37,"&gt;=10",C37:E37)</f>
        <v>0</v>
      </c>
      <c r="G37" s="5"/>
      <c r="H37" s="5" t="s">
        <v>54</v>
      </c>
      <c r="I37" s="5"/>
    </row>
    <row r="38" spans="1:9">
      <c r="A38" s="5">
        <v>34</v>
      </c>
      <c r="B38" s="5" t="s">
        <v>41</v>
      </c>
      <c r="C38" s="5"/>
      <c r="D38" s="5"/>
      <c r="E38" s="5"/>
      <c r="F38" s="6">
        <f>SUMIF(C38:E38,"&gt;=10",C38:E38)</f>
        <v>0</v>
      </c>
      <c r="G38" s="5"/>
      <c r="H38" s="5" t="s">
        <v>40</v>
      </c>
      <c r="I38" s="5"/>
    </row>
    <row r="39" spans="1:9">
      <c r="A39" s="5">
        <v>35</v>
      </c>
      <c r="B39" s="5" t="s">
        <v>47</v>
      </c>
      <c r="C39" s="5"/>
      <c r="D39" s="5"/>
      <c r="E39" s="5"/>
      <c r="F39" s="6">
        <f>SUMIF(C39:E39,"&gt;=10",C39:E39)</f>
        <v>0</v>
      </c>
      <c r="G39" s="5"/>
      <c r="H39" s="5" t="s">
        <v>48</v>
      </c>
      <c r="I39" s="5"/>
    </row>
    <row r="40" spans="1:9">
      <c r="A40" s="5">
        <v>36</v>
      </c>
      <c r="B40" s="5" t="s">
        <v>51</v>
      </c>
      <c r="C40" s="5"/>
      <c r="D40" s="5"/>
      <c r="E40" s="5"/>
      <c r="F40" s="6">
        <f>SUMIF(C40:E40,"&gt;=10",C40:E40)</f>
        <v>0</v>
      </c>
      <c r="G40" s="5"/>
      <c r="H40" s="5" t="s">
        <v>50</v>
      </c>
      <c r="I40" s="5"/>
    </row>
    <row r="41" spans="1:9">
      <c r="A41" s="5">
        <v>37</v>
      </c>
      <c r="B41" s="5" t="s">
        <v>60</v>
      </c>
      <c r="C41" s="5"/>
      <c r="D41" s="5"/>
      <c r="E41" s="5"/>
      <c r="F41" s="6">
        <f>SUMIF(C41:E41,"&gt;=10",C41:E41)</f>
        <v>0</v>
      </c>
      <c r="G41" s="5">
        <v>0</v>
      </c>
      <c r="H41" s="5" t="s">
        <v>59</v>
      </c>
      <c r="I41" s="5"/>
    </row>
    <row r="42" spans="1:9">
      <c r="A42" s="5">
        <v>38</v>
      </c>
      <c r="B42" s="5" t="s">
        <v>61</v>
      </c>
      <c r="C42" s="5"/>
      <c r="D42" s="5"/>
      <c r="E42" s="5"/>
      <c r="F42" s="6">
        <f>SUMIF(C42:E42,"&gt;=10",C42:E42)</f>
        <v>0</v>
      </c>
      <c r="G42" s="5"/>
      <c r="H42" s="5"/>
      <c r="I42" s="5"/>
    </row>
    <row r="43" spans="1:9">
      <c r="A43" s="5">
        <v>39</v>
      </c>
      <c r="B43" s="5" t="s">
        <v>62</v>
      </c>
      <c r="C43" s="5"/>
      <c r="D43" s="5"/>
      <c r="E43" s="5"/>
      <c r="F43" s="6">
        <f>SUMIF(C43:E43,"&gt;=10",C43:E43)</f>
        <v>0</v>
      </c>
      <c r="G43" s="5">
        <v>0</v>
      </c>
      <c r="H43" s="5"/>
      <c r="I43" s="5"/>
    </row>
    <row r="44" spans="1:9">
      <c r="A44" s="5">
        <v>40</v>
      </c>
      <c r="B44" s="5" t="s">
        <v>63</v>
      </c>
      <c r="C44" s="5"/>
      <c r="D44" s="5"/>
      <c r="E44" s="5"/>
      <c r="F44" s="6">
        <f>SUMIF(C44:E44,"&gt;=10",C44:E44)</f>
        <v>0</v>
      </c>
      <c r="G44" s="5">
        <v>0</v>
      </c>
      <c r="H44" s="5"/>
      <c r="I44" s="5"/>
    </row>
    <row r="45" spans="1:9">
      <c r="A45" s="5">
        <v>41</v>
      </c>
      <c r="B45" s="5" t="s">
        <v>64</v>
      </c>
      <c r="C45" s="5"/>
      <c r="D45" s="5"/>
      <c r="E45" s="5"/>
      <c r="F45" s="6">
        <f>SUMIF(C45:E45,"&gt;=10",C45:E45)</f>
        <v>0</v>
      </c>
      <c r="G45" s="5">
        <v>7</v>
      </c>
      <c r="H45" s="5"/>
      <c r="I45" s="5"/>
    </row>
    <row r="48" spans="1:9">
      <c r="B48" s="7" t="s">
        <v>35</v>
      </c>
      <c r="C48" s="8">
        <f>23/32</f>
        <v>0.71875</v>
      </c>
      <c r="D48" s="8">
        <f>COUNTIF(D7:D40,"&gt;9,5")/COUNT(D7:D40)</f>
        <v>0</v>
      </c>
      <c r="E48" s="8">
        <f>COUNTIF(E5:E45,"&gt;9")/COUNT(E5:E45)</f>
        <v>1</v>
      </c>
      <c r="F48" s="8"/>
      <c r="G48" s="8">
        <f>COUNTIF(G5:G45,"&gt;19")/COUNT(G5:G45)</f>
        <v>0.16666666666666666</v>
      </c>
      <c r="I48" s="8"/>
    </row>
    <row r="49" spans="2:9">
      <c r="B49" s="7" t="s">
        <v>36</v>
      </c>
      <c r="C49" s="5">
        <f>AVERAGE(C5:C36)</f>
        <v>12.064516129032258</v>
      </c>
      <c r="D49" s="9">
        <f>AVERAGE(D5:D36)</f>
        <v>11.12</v>
      </c>
      <c r="E49" s="9">
        <f>AVERAGE(E5:E36)</f>
        <v>14.75</v>
      </c>
      <c r="F49" s="9"/>
      <c r="G49" s="9">
        <f>AVERAGE(G5:G36)</f>
        <v>20.5</v>
      </c>
      <c r="I49" s="9"/>
    </row>
    <row r="50" spans="2:9">
      <c r="B50" s="7" t="s">
        <v>37</v>
      </c>
      <c r="C50" s="9">
        <f>MEDIAN(C6:C37)</f>
        <v>10.5</v>
      </c>
      <c r="D50" s="9">
        <f>MEDIAN(D6:D37)</f>
        <v>11</v>
      </c>
      <c r="E50" s="9">
        <f>MEDIAN(E6:E37)</f>
        <v>13</v>
      </c>
      <c r="F50" s="9"/>
      <c r="G50" s="9">
        <f>MEDIAN(G6:G37)</f>
        <v>20.5</v>
      </c>
      <c r="I50" s="9"/>
    </row>
  </sheetData>
  <autoFilter ref="B4:I45">
    <sortState ref="B5:I45">
      <sortCondition descending="1" ref="F4:F45"/>
    </sortState>
  </autoFilter>
  <mergeCells count="1">
    <mergeCell ref="A1:H2"/>
  </mergeCells>
  <conditionalFormatting sqref="A7:A40 A5:H36 A42 A44:A45 F6:F45">
    <cfRule type="expression" dxfId="14" priority="22">
      <formula>OR(AND($C5&gt;=10,$D5&gt;=10),$E5&gt;=10,$G5&gt;=20)</formula>
    </cfRule>
  </conditionalFormatting>
  <conditionalFormatting sqref="A37:C37 A39">
    <cfRule type="expression" dxfId="13" priority="20">
      <formula>$C37&gt;=10</formula>
    </cfRule>
  </conditionalFormatting>
  <conditionalFormatting sqref="D37:G37">
    <cfRule type="expression" dxfId="12" priority="19">
      <formula>$C37&gt;=10</formula>
    </cfRule>
  </conditionalFormatting>
  <conditionalFormatting sqref="H37">
    <cfRule type="expression" dxfId="11" priority="17">
      <formula>$C37&gt;=10</formula>
    </cfRule>
  </conditionalFormatting>
  <conditionalFormatting sqref="A38:C38 A40 A42 A44:A45">
    <cfRule type="expression" dxfId="10" priority="16">
      <formula>$C38&gt;=10</formula>
    </cfRule>
  </conditionalFormatting>
  <conditionalFormatting sqref="D38:G38">
    <cfRule type="expression" dxfId="9" priority="15">
      <formula>$C38&gt;=10</formula>
    </cfRule>
  </conditionalFormatting>
  <conditionalFormatting sqref="H38">
    <cfRule type="expression" dxfId="8" priority="14">
      <formula>$C38&gt;=10</formula>
    </cfRule>
  </conditionalFormatting>
  <conditionalFormatting sqref="H41:H45">
    <cfRule type="expression" dxfId="7" priority="8">
      <formula>AND($C41&gt;=10,$D41&gt;=10)</formula>
    </cfRule>
  </conditionalFormatting>
  <conditionalFormatting sqref="A41:A45">
    <cfRule type="expression" dxfId="6" priority="7">
      <formula>AND($C41&gt;=10,$D41&gt;=10)</formula>
    </cfRule>
  </conditionalFormatting>
  <conditionalFormatting sqref="A41:A45">
    <cfRule type="expression" dxfId="5" priority="6">
      <formula>$C41&gt;=10</formula>
    </cfRule>
  </conditionalFormatting>
  <conditionalFormatting sqref="A44">
    <cfRule type="expression" dxfId="4" priority="5">
      <formula>AND($C44&gt;=10,$D44&gt;=10)</formula>
    </cfRule>
  </conditionalFormatting>
  <conditionalFormatting sqref="A44">
    <cfRule type="expression" dxfId="3" priority="4">
      <formula>$C44&gt;=10</formula>
    </cfRule>
  </conditionalFormatting>
  <conditionalFormatting sqref="I5:I36">
    <cfRule type="expression" dxfId="2" priority="3">
      <formula>OR(AND($C5&gt;=10,$D5&gt;=10),$E5&gt;=10,$G5&gt;=20)</formula>
    </cfRule>
  </conditionalFormatting>
  <conditionalFormatting sqref="I37">
    <cfRule type="expression" dxfId="1" priority="2">
      <formula>$C37&gt;=10</formula>
    </cfRule>
  </conditionalFormatting>
  <conditionalFormatting sqref="I38">
    <cfRule type="expression" dxfId="0" priority="1">
      <formula>$C38&gt;=10</formula>
    </cfRule>
  </conditionalFormatting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2019-11-18T16:26:30Z</dcterms:created>
  <dcterms:modified xsi:type="dcterms:W3CDTF">2020-01-21T09:06:21Z</dcterms:modified>
</cp:coreProperties>
</file>